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Kate (for file sharing)\CMS Hospital Price Transparency\"/>
    </mc:Choice>
  </mc:AlternateContent>
  <xr:revisionPtr revIDLastSave="0" documentId="13_ncr:1_{BE0121E5-0EBB-4424-B30B-501A757DDCF1}" xr6:coauthVersionLast="36" xr6:coauthVersionMax="36" xr10:uidLastSave="{00000000-0000-0000-0000-000000000000}"/>
  <bookViews>
    <workbookView xWindow="0" yWindow="0" windowWidth="28800" windowHeight="11505" xr2:uid="{C024E7D6-2DDA-4D7C-A88E-08C1BA66B6CF}"/>
  </bookViews>
  <sheets>
    <sheet name="PorterStarkeSvcsUPDATED03.01.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H115" i="1"/>
  <c r="G115" i="1"/>
  <c r="I114" i="1"/>
  <c r="H114" i="1"/>
  <c r="G114" i="1"/>
  <c r="R96" i="1"/>
  <c r="R95" i="1"/>
  <c r="N94" i="1"/>
  <c r="N83" i="1"/>
  <c r="R82" i="1"/>
  <c r="N82" i="1"/>
  <c r="L82" i="1"/>
  <c r="R81" i="1"/>
  <c r="N81" i="1"/>
  <c r="L81" i="1"/>
  <c r="R80" i="1"/>
  <c r="N80" i="1"/>
  <c r="L80" i="1"/>
  <c r="R79" i="1"/>
  <c r="N79" i="1"/>
  <c r="L79" i="1"/>
  <c r="R78" i="1"/>
  <c r="N78" i="1"/>
  <c r="L78" i="1" s="1"/>
  <c r="R77" i="1"/>
  <c r="N77" i="1"/>
  <c r="L77" i="1"/>
  <c r="L76" i="1"/>
  <c r="L75" i="1"/>
  <c r="L74" i="1"/>
  <c r="L73" i="1"/>
  <c r="L72" i="1"/>
  <c r="L71" i="1"/>
  <c r="L70" i="1"/>
  <c r="L69" i="1"/>
  <c r="N68" i="1"/>
  <c r="L68" i="1"/>
  <c r="N67" i="1"/>
  <c r="L67" i="1"/>
  <c r="N66" i="1"/>
  <c r="L66" i="1"/>
  <c r="N65" i="1"/>
  <c r="L65" i="1"/>
  <c r="N64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R39" i="1"/>
  <c r="L39" i="1"/>
  <c r="L38" i="1"/>
  <c r="L37" i="1"/>
  <c r="L36" i="1"/>
  <c r="L35" i="1"/>
  <c r="L34" i="1"/>
  <c r="L33" i="1"/>
  <c r="L32" i="1"/>
  <c r="L31" i="1"/>
  <c r="L30" i="1"/>
  <c r="R29" i="1"/>
  <c r="N29" i="1"/>
  <c r="L29" i="1"/>
  <c r="L28" i="1"/>
  <c r="L27" i="1"/>
  <c r="L26" i="1"/>
  <c r="K26" i="1"/>
  <c r="L25" i="1"/>
  <c r="K25" i="1"/>
  <c r="L24" i="1"/>
  <c r="K24" i="1"/>
  <c r="L23" i="1"/>
  <c r="K23" i="1"/>
  <c r="L22" i="1"/>
  <c r="L21" i="1"/>
  <c r="L20" i="1"/>
  <c r="L19" i="1"/>
  <c r="L18" i="1"/>
  <c r="L17" i="1"/>
  <c r="L16" i="1"/>
  <c r="K16" i="1"/>
  <c r="L15" i="1"/>
  <c r="K15" i="1"/>
  <c r="L14" i="1"/>
  <c r="L13" i="1"/>
  <c r="K13" i="1"/>
  <c r="L12" i="1"/>
  <c r="K12" i="1"/>
  <c r="R7" i="1"/>
  <c r="N7" i="1"/>
  <c r="R6" i="1"/>
  <c r="N6" i="1"/>
  <c r="R5" i="1"/>
  <c r="N5" i="1"/>
  <c r="R4" i="1"/>
  <c r="N4" i="1"/>
  <c r="R3" i="1"/>
  <c r="N3" i="1"/>
</calcChain>
</file>

<file path=xl/sharedStrings.xml><?xml version="1.0" encoding="utf-8"?>
<sst xmlns="http://schemas.openxmlformats.org/spreadsheetml/2006/main" count="1336" uniqueCount="359">
  <si>
    <t>Hospital Location: Porter-Starke Services Inc.</t>
  </si>
  <si>
    <t>Plain English Description</t>
  </si>
  <si>
    <t>Standard Charge</t>
  </si>
  <si>
    <t>Method</t>
  </si>
  <si>
    <t>Billing Code</t>
  </si>
  <si>
    <t>Code Type</t>
  </si>
  <si>
    <t>Setting</t>
  </si>
  <si>
    <t>Discounted Cash Price, Category 1</t>
  </si>
  <si>
    <t>Discounted Cash Price, Category 2</t>
  </si>
  <si>
    <t>Discounted Cash Price, Category 3</t>
  </si>
  <si>
    <t>Discounted Cash Price, Category 4 (OTP Only)</t>
  </si>
  <si>
    <t>Minimum Negotiated Charge</t>
  </si>
  <si>
    <t>Maximum Negotiated Charge</t>
  </si>
  <si>
    <t xml:space="preserve">Drug Screen - Rapid Urine (Clia Waived Test) </t>
  </si>
  <si>
    <t>Fee Schedule</t>
  </si>
  <si>
    <t xml:space="preserve">80305 QW   </t>
  </si>
  <si>
    <t>CPT</t>
  </si>
  <si>
    <t>Outpatient</t>
  </si>
  <si>
    <t>Lab - Urine Pregnancy Test</t>
  </si>
  <si>
    <t xml:space="preserve">81025 QW   </t>
  </si>
  <si>
    <t>Lab - A1C Glucose Test</t>
  </si>
  <si>
    <t xml:space="preserve">83037 QW   </t>
  </si>
  <si>
    <t>Lab - Lipid Profile Test</t>
  </si>
  <si>
    <t xml:space="preserve">83721 QW   </t>
  </si>
  <si>
    <t>Lab - Thyroid TSH Only Test</t>
  </si>
  <si>
    <t xml:space="preserve">84443 QW   </t>
  </si>
  <si>
    <t xml:space="preserve">90785    </t>
  </si>
  <si>
    <t>Therapy Initial Evaluation-Psychologist</t>
  </si>
  <si>
    <t xml:space="preserve">90791    </t>
  </si>
  <si>
    <t>Therapy Initial Evaluation - Therapists</t>
  </si>
  <si>
    <t>Psychiatrist Evaluation</t>
  </si>
  <si>
    <t xml:space="preserve">90792    </t>
  </si>
  <si>
    <t>Therapy Individual, 16 to 37 min - Therapists</t>
  </si>
  <si>
    <t>Therapy Individual, 16 to 37 min - Psychologist</t>
  </si>
  <si>
    <t xml:space="preserve">90832    </t>
  </si>
  <si>
    <t>Psychiatrist Psychotherapy, 16 to 37 min</t>
  </si>
  <si>
    <t xml:space="preserve">90833    </t>
  </si>
  <si>
    <t>Therapy Individual, 38 to 52 min - Therapists</t>
  </si>
  <si>
    <t>Therapy Individual, 38 to 52 min - Psychologist</t>
  </si>
  <si>
    <t xml:space="preserve">90834    </t>
  </si>
  <si>
    <t>Psychiatrist Psychotherapy, 38 to 52 min</t>
  </si>
  <si>
    <t xml:space="preserve">90836    </t>
  </si>
  <si>
    <t>Therapy Individual, 53 min or more - Therapists</t>
  </si>
  <si>
    <t xml:space="preserve">90837    </t>
  </si>
  <si>
    <t>Therapy Individual, 53 min or more - Psychologist</t>
  </si>
  <si>
    <t xml:space="preserve">Psychiatrist Psychotherapy, 53 min or more </t>
  </si>
  <si>
    <t xml:space="preserve">90838    </t>
  </si>
  <si>
    <t>Psychotherapy for Crisis, 30 to 74 min</t>
  </si>
  <si>
    <t xml:space="preserve">90839    </t>
  </si>
  <si>
    <t>Additional 30 min Crisis</t>
  </si>
  <si>
    <t>$167.00 per 30 minutes</t>
  </si>
  <si>
    <t xml:space="preserve">90840    </t>
  </si>
  <si>
    <t>Family without patient - Therapists</t>
  </si>
  <si>
    <t xml:space="preserve">90846    </t>
  </si>
  <si>
    <t>Family without patient - Psychologist</t>
  </si>
  <si>
    <t>Family w/patient - Therapists</t>
  </si>
  <si>
    <t xml:space="preserve">90847    </t>
  </si>
  <si>
    <t>Family w/patient - Psychologist</t>
  </si>
  <si>
    <t>Group - Therapists</t>
  </si>
  <si>
    <t xml:space="preserve">90853    </t>
  </si>
  <si>
    <t>Group - Psychologists</t>
  </si>
  <si>
    <t>Psychiatrist or Nurse Practioner Consultation with Family</t>
  </si>
  <si>
    <t xml:space="preserve">90887    </t>
  </si>
  <si>
    <t>Developmental Testing - 1st Hour</t>
  </si>
  <si>
    <t>$141.00 30 per Hour</t>
  </si>
  <si>
    <t xml:space="preserve">96112    </t>
  </si>
  <si>
    <t>Developmental Testing - Each Additional 30 Minutes</t>
  </si>
  <si>
    <t>$77.00 Per 30 Minutes</t>
  </si>
  <si>
    <t xml:space="preserve">96113    </t>
  </si>
  <si>
    <t>Psych testing First Hour</t>
  </si>
  <si>
    <t xml:space="preserve">96130    </t>
  </si>
  <si>
    <t>Psych Testing Additional Hours</t>
  </si>
  <si>
    <t>$208.00 per Hour</t>
  </si>
  <si>
    <t xml:space="preserve">96131    </t>
  </si>
  <si>
    <t>Neuropsych testing First Hour</t>
  </si>
  <si>
    <t xml:space="preserve">96132    </t>
  </si>
  <si>
    <t>Neuropsych Testing Additional Hours</t>
  </si>
  <si>
    <t xml:space="preserve">96133    </t>
  </si>
  <si>
    <t>Psych and Neuropsych Test Admin/Scoring First 30 Minutes</t>
  </si>
  <si>
    <t xml:space="preserve">96136    </t>
  </si>
  <si>
    <t>Psych and Neuropsych admin add 30 min</t>
  </si>
  <si>
    <t>$63.00 Per 30 Minutes</t>
  </si>
  <si>
    <t xml:space="preserve">96137    </t>
  </si>
  <si>
    <t>Computer Automated Psych Testing</t>
  </si>
  <si>
    <t xml:space="preserve">96146    </t>
  </si>
  <si>
    <t>Injection</t>
  </si>
  <si>
    <t xml:space="preserve">96372    </t>
  </si>
  <si>
    <t>Psychiatrist or Nurse Practioner New Patient - level 2</t>
  </si>
  <si>
    <t xml:space="preserve">99202    </t>
  </si>
  <si>
    <t>Psychiatrist or Nurse Practioner New Patient - level 3</t>
  </si>
  <si>
    <t xml:space="preserve">99203    </t>
  </si>
  <si>
    <t>Psychiatrist or Nurse Practioner New Patient - level 4</t>
  </si>
  <si>
    <t xml:space="preserve">99204    </t>
  </si>
  <si>
    <t>Psychiatrist or Nurse Practioner New Patient - level 5</t>
  </si>
  <si>
    <t xml:space="preserve">99205    </t>
  </si>
  <si>
    <t>Nursing Service - level 1</t>
  </si>
  <si>
    <t xml:space="preserve">99211    </t>
  </si>
  <si>
    <t xml:space="preserve">Psychiatrist or Nurse Practioner Office visit - level 2 </t>
  </si>
  <si>
    <t xml:space="preserve">99212    </t>
  </si>
  <si>
    <t xml:space="preserve">Psychiatrist or Nurse Practioner Office visit - level 3 </t>
  </si>
  <si>
    <t xml:space="preserve">99213    </t>
  </si>
  <si>
    <t xml:space="preserve">Psychiatrist or Nurse Practioner Office visit - level 4 </t>
  </si>
  <si>
    <t xml:space="preserve">99214    </t>
  </si>
  <si>
    <t xml:space="preserve">Psychiatrist or Nurse Practioner Office visit - level 5 </t>
  </si>
  <si>
    <t xml:space="preserve">99215    </t>
  </si>
  <si>
    <t>Inpatient Observation discharge</t>
  </si>
  <si>
    <t xml:space="preserve">99217    </t>
  </si>
  <si>
    <t>Inpatient</t>
  </si>
  <si>
    <t>Inpatient Observation - level 1</t>
  </si>
  <si>
    <t xml:space="preserve">99218    </t>
  </si>
  <si>
    <t xml:space="preserve">Inpatient Observation - level 2 </t>
  </si>
  <si>
    <t xml:space="preserve">99219    </t>
  </si>
  <si>
    <t xml:space="preserve">Inpatient Observation - level 3 </t>
  </si>
  <si>
    <t xml:space="preserve">99220    </t>
  </si>
  <si>
    <t xml:space="preserve">Inpatient Admission - Level 1 </t>
  </si>
  <si>
    <t xml:space="preserve">99221    </t>
  </si>
  <si>
    <t>Inpatient Admission - Level 2</t>
  </si>
  <si>
    <t xml:space="preserve">99222    </t>
  </si>
  <si>
    <t xml:space="preserve">Inpatient Admission - level 3 </t>
  </si>
  <si>
    <t xml:space="preserve">99223    </t>
  </si>
  <si>
    <t xml:space="preserve">Inpatient Round - Level 1 </t>
  </si>
  <si>
    <t xml:space="preserve">99231    </t>
  </si>
  <si>
    <t>Inpatient Round - Level 2</t>
  </si>
  <si>
    <t xml:space="preserve">99232    </t>
  </si>
  <si>
    <t>Inpatient Round - Level 3</t>
  </si>
  <si>
    <t xml:space="preserve">99233    </t>
  </si>
  <si>
    <t xml:space="preserve">Inpatient Same day admit/discharge - level 1 </t>
  </si>
  <si>
    <t xml:space="preserve">99234    </t>
  </si>
  <si>
    <t xml:space="preserve">Inpatient Same day admit/discharge - level 2 </t>
  </si>
  <si>
    <t xml:space="preserve">99235    </t>
  </si>
  <si>
    <t xml:space="preserve">Inpatient Same day admit/discharge - level 3 </t>
  </si>
  <si>
    <t xml:space="preserve">99236    </t>
  </si>
  <si>
    <t xml:space="preserve">Inpatient Discharge - level 1 </t>
  </si>
  <si>
    <t xml:space="preserve">99238    </t>
  </si>
  <si>
    <t xml:space="preserve">Inpatient Discharge - level 2 </t>
  </si>
  <si>
    <t xml:space="preserve">99239    </t>
  </si>
  <si>
    <t xml:space="preserve">Inpatient Consults - level 1 </t>
  </si>
  <si>
    <t xml:space="preserve">99251    </t>
  </si>
  <si>
    <t xml:space="preserve">Inpatient Consults - level 2 </t>
  </si>
  <si>
    <t xml:space="preserve">99252    </t>
  </si>
  <si>
    <t xml:space="preserve">Inpatient Consults - level 3 </t>
  </si>
  <si>
    <t xml:space="preserve">99253    </t>
  </si>
  <si>
    <t xml:space="preserve">Inpatient Consults - level 4 </t>
  </si>
  <si>
    <t xml:space="preserve">99254    </t>
  </si>
  <si>
    <t xml:space="preserve">Inpatient Consults - level 5 </t>
  </si>
  <si>
    <t xml:space="preserve">99255    </t>
  </si>
  <si>
    <t xml:space="preserve">Inpatient Psychiatrist or Nurse Practioner ER Consult - Level 1 </t>
  </si>
  <si>
    <t xml:space="preserve">99281    </t>
  </si>
  <si>
    <t xml:space="preserve">Inpatient Psychiatrist or Nurse Practioner ER Consult - Level 2 </t>
  </si>
  <si>
    <t xml:space="preserve">99282    </t>
  </si>
  <si>
    <t xml:space="preserve">Inpatient Psychiatrist or Nurse Practioner ER Consult - Level 3 </t>
  </si>
  <si>
    <t xml:space="preserve">99283    </t>
  </si>
  <si>
    <t xml:space="preserve">Inpatient Psychiatrist or Nurse Practioner ER Consult - Level 4 </t>
  </si>
  <si>
    <t xml:space="preserve">99284    </t>
  </si>
  <si>
    <t xml:space="preserve">Inpatient Psychiatrist or Nurse Practioner ER Consult - Level 5 </t>
  </si>
  <si>
    <t xml:space="preserve">99285    </t>
  </si>
  <si>
    <t xml:space="preserve">Psychiatrist or Nurse Practioner Home Visit - Limited 15 min </t>
  </si>
  <si>
    <t xml:space="preserve">99347    </t>
  </si>
  <si>
    <t xml:space="preserve">Psychiatrist or Nurse Practioner Home Visit - Low-Mod 25 min </t>
  </si>
  <si>
    <t xml:space="preserve">99348    </t>
  </si>
  <si>
    <t>Psychiatrist or Nurse Practioner Home- Mod-Sev 40 Min</t>
  </si>
  <si>
    <t xml:space="preserve">99349    </t>
  </si>
  <si>
    <t>Preventative Medicine - New Patient Ages 18-39</t>
  </si>
  <si>
    <t xml:space="preserve">99385    </t>
  </si>
  <si>
    <t>Preventative Medicine - New Patient Ages 40-64</t>
  </si>
  <si>
    <t xml:space="preserve">99386    </t>
  </si>
  <si>
    <t xml:space="preserve">Preventative Medicine - New Patient Ages 65 and Up </t>
  </si>
  <si>
    <t xml:space="preserve">99387    </t>
  </si>
  <si>
    <t xml:space="preserve">Preventative Medicine - Established Patient Ages 18-39 </t>
  </si>
  <si>
    <t xml:space="preserve">99395    </t>
  </si>
  <si>
    <t xml:space="preserve">Preventative Medicine - Established Patient Ages 40-64 </t>
  </si>
  <si>
    <t xml:space="preserve">99396    </t>
  </si>
  <si>
    <t xml:space="preserve">Preventative Medicine - Established Patient Ages 65 and up </t>
  </si>
  <si>
    <t xml:space="preserve">99397    </t>
  </si>
  <si>
    <t>Inpatient Observation room</t>
  </si>
  <si>
    <t>$35.00 Per Hour</t>
  </si>
  <si>
    <t xml:space="preserve">G0378    </t>
  </si>
  <si>
    <t>HCPCS</t>
  </si>
  <si>
    <t>$21/Hour</t>
  </si>
  <si>
    <t>$800 Per Diem</t>
  </si>
  <si>
    <t>Inpatient Room and Board</t>
  </si>
  <si>
    <t>$1200.00 Per Day</t>
  </si>
  <si>
    <t>0124</t>
  </si>
  <si>
    <t>RC</t>
  </si>
  <si>
    <t>Methadone Bundle (Weekly)</t>
  </si>
  <si>
    <t>$235.76 per 7 days</t>
  </si>
  <si>
    <t xml:space="preserve">G2067    </t>
  </si>
  <si>
    <t>Methadone Bundle (Weekly) Take Home Add on</t>
  </si>
  <si>
    <t>$39.28 per 7 days</t>
  </si>
  <si>
    <t xml:space="preserve">G2078    </t>
  </si>
  <si>
    <t>Home - Individual</t>
  </si>
  <si>
    <t>$30.00 Per 15 Minutes</t>
  </si>
  <si>
    <t xml:space="preserve">H0004 HW   </t>
  </si>
  <si>
    <t>Home - Family w/patient</t>
  </si>
  <si>
    <t xml:space="preserve">H0004 HW HR  </t>
  </si>
  <si>
    <t>Home - Multi-family w/patient</t>
  </si>
  <si>
    <t>$10.00 Per 15 Minutes</t>
  </si>
  <si>
    <t xml:space="preserve">H0004 HW HR U1 </t>
  </si>
  <si>
    <t>Home - Family w/o patient</t>
  </si>
  <si>
    <t xml:space="preserve">H0004 HW HS  </t>
  </si>
  <si>
    <t>Home - Multi-family w/o patient</t>
  </si>
  <si>
    <t xml:space="preserve">H0004 HW HS U1 </t>
  </si>
  <si>
    <t>Home - Group</t>
  </si>
  <si>
    <t xml:space="preserve">H0004 U1   </t>
  </si>
  <si>
    <t>Addiction - Group</t>
  </si>
  <si>
    <t>$40.00 Per Hour</t>
  </si>
  <si>
    <t xml:space="preserve">H0005 HW   </t>
  </si>
  <si>
    <t>Intensive Outpatient Program (IOP) Per session</t>
  </si>
  <si>
    <t xml:space="preserve">H0015    </t>
  </si>
  <si>
    <t>Methadone - Bundle</t>
  </si>
  <si>
    <t xml:space="preserve">H0020    </t>
  </si>
  <si>
    <t>Methadone - Bundle - Take home</t>
  </si>
  <si>
    <t xml:space="preserve">H0020 UA   </t>
  </si>
  <si>
    <t>Level of Need Reassessment - Face to Face</t>
  </si>
  <si>
    <t xml:space="preserve">H0031 HW   </t>
  </si>
  <si>
    <t>Med Training - Individual</t>
  </si>
  <si>
    <t>$21.00 Per 15 Minutes</t>
  </si>
  <si>
    <t xml:space="preserve">H0034 HW   </t>
  </si>
  <si>
    <t>Med Training - Family w/patient</t>
  </si>
  <si>
    <t xml:space="preserve">H0034 HW HR  </t>
  </si>
  <si>
    <t>Med Training - Multi-family w/patient</t>
  </si>
  <si>
    <t xml:space="preserve">H0034 HW HR U1 </t>
  </si>
  <si>
    <t>Med Training - Family w/o patient</t>
  </si>
  <si>
    <t xml:space="preserve">H0034 HW HS  </t>
  </si>
  <si>
    <t>Med Training - Multi-family w/o patient</t>
  </si>
  <si>
    <t xml:space="preserve">H0034 HW HS U1 </t>
  </si>
  <si>
    <t>Med Training - Group</t>
  </si>
  <si>
    <t xml:space="preserve">H0034 HW U1  </t>
  </si>
  <si>
    <t>Crisis intervention</t>
  </si>
  <si>
    <t>$68.00 Per 15 Minutes</t>
  </si>
  <si>
    <t xml:space="preserve">H2011    </t>
  </si>
  <si>
    <t>STD - Individual</t>
  </si>
  <si>
    <t xml:space="preserve">H2014 HW   </t>
  </si>
  <si>
    <t>Addiction - Family w/patient</t>
  </si>
  <si>
    <t xml:space="preserve">H2014 HW HR  </t>
  </si>
  <si>
    <t>STD - Family w/patient</t>
  </si>
  <si>
    <t>STD - Multi-family w/patient</t>
  </si>
  <si>
    <t>$7.50 Per 15 Minutes</t>
  </si>
  <si>
    <t xml:space="preserve">H2014 HW HR U1 </t>
  </si>
  <si>
    <t>Addiction - Family w/o patient</t>
  </si>
  <si>
    <t xml:space="preserve">H2014 HW HS  </t>
  </si>
  <si>
    <t>STD - Family w/o patient</t>
  </si>
  <si>
    <t>STD - Multi-family w/o patient</t>
  </si>
  <si>
    <t xml:space="preserve">H2014 HW HS U1 </t>
  </si>
  <si>
    <t>STD - Group</t>
  </si>
  <si>
    <t xml:space="preserve">H2014 HW U1  </t>
  </si>
  <si>
    <t>Addiction - Individual</t>
  </si>
  <si>
    <t>$100.00 Per 15 Minutes</t>
  </si>
  <si>
    <t xml:space="preserve">H2035 HW   </t>
  </si>
  <si>
    <t>Spravato 56 MG</t>
  </si>
  <si>
    <t xml:space="preserve">J3490    </t>
  </si>
  <si>
    <t>Spravato 84 MG</t>
  </si>
  <si>
    <r>
      <t>Prime for life - Educational Group -</t>
    </r>
    <r>
      <rPr>
        <b/>
        <sz val="11"/>
        <color theme="1"/>
        <rFont val="Calibri"/>
        <family val="2"/>
        <scheme val="minor"/>
      </rPr>
      <t xml:space="preserve"> Self pay service only</t>
    </r>
    <r>
      <rPr>
        <sz val="11"/>
        <color theme="1"/>
        <rFont val="Calibri"/>
        <family val="2"/>
        <scheme val="minor"/>
      </rPr>
      <t xml:space="preserve"> - Initial Visit</t>
    </r>
  </si>
  <si>
    <t>NA</t>
  </si>
  <si>
    <t>LOCAL</t>
  </si>
  <si>
    <r>
      <t xml:space="preserve">Prime for life - Educational Group - </t>
    </r>
    <r>
      <rPr>
        <b/>
        <sz val="11"/>
        <color theme="1"/>
        <rFont val="Calibri"/>
        <family val="2"/>
        <scheme val="minor"/>
      </rPr>
      <t>Self pay service only</t>
    </r>
    <r>
      <rPr>
        <sz val="11"/>
        <color theme="1"/>
        <rFont val="Calibri"/>
        <family val="2"/>
        <scheme val="minor"/>
      </rPr>
      <t xml:space="preserve"> - follow up</t>
    </r>
  </si>
  <si>
    <r>
      <t xml:space="preserve">Drug Screen - Lab Confirmation - </t>
    </r>
    <r>
      <rPr>
        <b/>
        <sz val="11"/>
        <color theme="1"/>
        <rFont val="Calibri"/>
        <family val="2"/>
        <scheme val="minor"/>
      </rPr>
      <t xml:space="preserve">Self pay service Only </t>
    </r>
  </si>
  <si>
    <t xml:space="preserve">PSS315    </t>
  </si>
  <si>
    <t xml:space="preserve">Case management </t>
  </si>
  <si>
    <t>$39.00 per 15 Minutes</t>
  </si>
  <si>
    <t xml:space="preserve">T1016 HW   </t>
  </si>
  <si>
    <t>Mobile Crisis, less than 3 hours with transportation</t>
  </si>
  <si>
    <t>S9484</t>
  </si>
  <si>
    <t>Mobile Crisis, less than 3 hours without transportation</t>
  </si>
  <si>
    <t>S9484 UB</t>
  </si>
  <si>
    <t>Mobile Crisis, 3 hours or more with transportation</t>
  </si>
  <si>
    <t>S9485</t>
  </si>
  <si>
    <t>Mobile Crisis, 3 hours or more without transportation</t>
  </si>
  <si>
    <t>S9485 UB</t>
  </si>
  <si>
    <t>Peer Recovery</t>
  </si>
  <si>
    <t>$32.00 per 15 min</t>
  </si>
  <si>
    <t>H0038</t>
  </si>
  <si>
    <t>Basic Metabolic Panel</t>
  </si>
  <si>
    <t>Not Available at our Facility</t>
  </si>
  <si>
    <t>Not available</t>
  </si>
  <si>
    <t>N/A</t>
  </si>
  <si>
    <t>Blood Test, comprehensive group of blood chemicals</t>
  </si>
  <si>
    <t>Obstetric blood test panel</t>
  </si>
  <si>
    <t>Blood Test, (cholesterol and triglyceridees)</t>
  </si>
  <si>
    <t>Kidney Function Panel Test</t>
  </si>
  <si>
    <t>Liver Function Blood Test Panel</t>
  </si>
  <si>
    <t>Manual urinalysis test with examination using microscope</t>
  </si>
  <si>
    <t>81000 or 81001</t>
  </si>
  <si>
    <t>Automated urinalysis test</t>
  </si>
  <si>
    <t>81002 or 81003</t>
  </si>
  <si>
    <t>PSA (Prostate specific antigen)</t>
  </si>
  <si>
    <t>84153-84154</t>
  </si>
  <si>
    <t>Blood test, thyroid stimulating hormone (TSH)</t>
  </si>
  <si>
    <t>Complete blood cell count, with differencital white blood cells, automated</t>
  </si>
  <si>
    <t>Complete blood count, automated</t>
  </si>
  <si>
    <t>Blood test, clotting time</t>
  </si>
  <si>
    <t>Coagulation assessment blood test</t>
  </si>
  <si>
    <t>CT scan, head or brain, without contrast</t>
  </si>
  <si>
    <t>MRI scan of brain before and after contrast</t>
  </si>
  <si>
    <t>X-Ray, lower back, minimum four views</t>
  </si>
  <si>
    <t>MRI scan of lower spinal canal</t>
  </si>
  <si>
    <t>CT scan, pelvis, with contrast</t>
  </si>
  <si>
    <t>MRI scan of leg joint</t>
  </si>
  <si>
    <t>CT scan of abdomen and pelvis with contrast</t>
  </si>
  <si>
    <t>Ultrasound of abdomen</t>
  </si>
  <si>
    <t>Abdominal ultrasound of pregnant uterus (greater or equal to 14 weeks 0 days) single or first fetus</t>
  </si>
  <si>
    <t>Ultrasound pelvis through vagina</t>
  </si>
  <si>
    <t>Mammography of one breast</t>
  </si>
  <si>
    <t>Mammography of both breasts</t>
  </si>
  <si>
    <t>Mammography, screening, bilateral</t>
  </si>
  <si>
    <t>Cardiac valve and other major cardiothoracic procedures with cardiac catheterization with major complications or comorbidities</t>
  </si>
  <si>
    <t>Spinal fusion except cervical without major comorbid conditions or complications (MCC)</t>
  </si>
  <si>
    <t>Major joint replacement or reattachment of lower extremity without major comorbid conditions or complications (MCC).</t>
  </si>
  <si>
    <t>Cervical spinal fusion without comorbid conditions (CC) or major comorbid conditions or complications (MCC).</t>
  </si>
  <si>
    <t>Uterine and adnexa procedures for non-malignancy without comorbid conditions (CC) or major comorbid conditions or complications (MCC)</t>
  </si>
  <si>
    <t>Removal of 1 or more breast growth, open procedure</t>
  </si>
  <si>
    <t>Shaving of shoulder bone using an endoscope</t>
  </si>
  <si>
    <t>Removal of one knee cartilage using an endoscope</t>
  </si>
  <si>
    <t>Removal of tonsils and adenoid glands patient younger than age 12</t>
  </si>
  <si>
    <t>Diagnostic examination of esophagus, stomach, and/or upper small bowel using an endoscope</t>
  </si>
  <si>
    <t>Biopsy of the esophagus, stomach, and/or upper small bowel using an endoscope</t>
  </si>
  <si>
    <t>Diagnostic examination of large bowel using an endoscope</t>
  </si>
  <si>
    <t>Biopsy of large bowel using an endoscope</t>
  </si>
  <si>
    <t>Removal of polyps or growths of large bowel using an endoscope</t>
  </si>
  <si>
    <t>Ultrasound examination of lower large bowel using an endoscope</t>
  </si>
  <si>
    <t>Removal of gallbladder using an endoscope</t>
  </si>
  <si>
    <t>Repair of groin hernia patient age 5 years or older</t>
  </si>
  <si>
    <t>Biopsy of prostate gland</t>
  </si>
  <si>
    <t>Surgical removal of prostate and surrounding lymph nodes using an endoscope</t>
  </si>
  <si>
    <t>Routine obstetric care for vaginal delivery, including pre-and postdelivery care</t>
  </si>
  <si>
    <t>Routine obstetric care for cesarean delivery, including pre-and postdelivery care</t>
  </si>
  <si>
    <t>Routine obstetric care for vaginal delivery after prior cesarean delivery including pre-and post-delivery care</t>
  </si>
  <si>
    <t>Injection of substance into spinal canal of lower back or sacrum using imaging guidance</t>
  </si>
  <si>
    <t>62322-62323</t>
  </si>
  <si>
    <t>Injections of anesthetic and/or steroid drug into lower or sacral spine nerve root using imaging guidance</t>
  </si>
  <si>
    <t>Removal of recurring cataract in lens capsule using laser</t>
  </si>
  <si>
    <t>Removal of cataract with insertion of lens</t>
  </si>
  <si>
    <t>Electrocardiogram, routine, with interpretation and report</t>
  </si>
  <si>
    <t>Insertion of catheter into left heart for diagnosis</t>
  </si>
  <si>
    <t>Sleep study</t>
  </si>
  <si>
    <t>Physical therapy, therapeutic exercise</t>
  </si>
  <si>
    <t>Patient office consultation, typically 40 min</t>
  </si>
  <si>
    <t>Patient office consultation, typically 60 min</t>
  </si>
  <si>
    <t>Financial Assistance Policy: https://www.porterstarke.org/images/2024/11/Sliding-Fee-Discount-Determination--Financial-Assistance-Policy-07-24.pdf</t>
  </si>
  <si>
    <t>Interactive complexity add-on code for individual psychotherapy</t>
  </si>
  <si>
    <t>Humana Commercial Payer: Negotiated Charge for all Humana Commercial Plans</t>
  </si>
  <si>
    <t>PHP Commercial Payer: Negotiated Charge for all PHP Commercial Plans</t>
  </si>
  <si>
    <t>CareSource Marketplace Commercial Payer: Negotiated Charge for all CareSource Marketplace Commercial Plans</t>
  </si>
  <si>
    <t>Ambetter Commercial Payer: Negotiated Charge for all Ambetter Commercial Plans</t>
  </si>
  <si>
    <t>Anthem / BCBS Commercial Payer: Negotiated Charge for all Anthem / BCBS Commercial Plans</t>
  </si>
  <si>
    <t>Aetna Commercial Payer: Negotiated Charge for all Aetna Commercial Plans</t>
  </si>
  <si>
    <t>Cigna Commercial Payer: Negotiated Charge for all Cigna Commercial Plans</t>
  </si>
  <si>
    <t>United Behavioral Health Commercial Payer: Negotiated Charge for all United Behavioral Health Commercial Plans</t>
  </si>
  <si>
    <t>Compsych EAP Commercial Payer: Negotiated Charge for all Compsych EAP Commercial Plans</t>
  </si>
  <si>
    <t>Compsych Commercial Payer: Negotiated Charge for all Compsych Commercial Plans</t>
  </si>
  <si>
    <t>First Health Commercial Payer: Negotiated Charge for all First Health Commercial Plans</t>
  </si>
  <si>
    <t>PHCS / Multiplan Commercial Payer: Negotiated Charge for all PHCS / Multiplan Commercial Plans</t>
  </si>
  <si>
    <t>Sagamore Commercial Payer: Negotiated Charge for all Sagamore Commercial Plans</t>
  </si>
  <si>
    <t>UMR Commercial Payer: Negotiated Charge for all UMR Commercial Plans</t>
  </si>
  <si>
    <t>Magellan Commercial Payer: Negotiated Charge for all Magellan Commercial Plans</t>
  </si>
  <si>
    <t>Carelon EAP Commercial Payer: Negotiated Charges for all Carelon EAP Commercial Plans</t>
  </si>
  <si>
    <t>Carelon Commercial Payer: Negotiated Charge for all Carelon Commercial Plans</t>
  </si>
  <si>
    <t>Optum VA / Tricare Commercial Payer: Negotiated Charge for all Optum VA / Tricare Commercial Plans</t>
  </si>
  <si>
    <t>Encore Commercial Payer: Negotiated Charge for all Encore Commercial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</si>
</sst>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NumberFormat="1" applyFont="1" applyFill="1" applyBorder="1" applyAlignment="1" applyProtection="1">
      <alignment horizontal="left" wrapText="1"/>
    </xf>
    <xf numFmtId="44" fontId="2" fillId="0" borderId="0" xfId="0" applyNumberFormat="1" applyFont="1" applyFill="1" applyBorder="1" applyAlignment="1" applyProtection="1">
      <alignment horizontal="left" wrapText="1"/>
    </xf>
    <xf numFmtId="0" fontId="0" fillId="0" borderId="0" xfId="0" applyNumberFormat="1" applyFont="1" applyFill="1" applyBorder="1" applyAlignment="1" applyProtection="1">
      <alignment horizontal="left" wrapText="1"/>
    </xf>
    <xf numFmtId="8" fontId="0" fillId="0" borderId="0" xfId="0" applyNumberFormat="1" applyFont="1" applyFill="1" applyBorder="1" applyAlignment="1" applyProtection="1">
      <alignment horizontal="left" wrapText="1"/>
    </xf>
    <xf numFmtId="44" fontId="0" fillId="0" borderId="0" xfId="0" applyNumberFormat="1" applyFont="1" applyFill="1" applyBorder="1" applyAlignment="1" applyProtection="1">
      <alignment horizontal="left" wrapText="1"/>
    </xf>
    <xf numFmtId="49" fontId="0" fillId="0" borderId="0" xfId="0" applyNumberFormat="1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9E3C7-3393-496B-A4EF-002B14E0F2E7}">
  <dimension ref="A1:AG183"/>
  <sheetViews>
    <sheetView tabSelected="1" workbookViewId="0">
      <selection activeCell="AF2" sqref="AF2"/>
    </sheetView>
  </sheetViews>
  <sheetFormatPr defaultColWidth="9.140625" defaultRowHeight="15" x14ac:dyDescent="0.25"/>
  <cols>
    <col min="1" max="1" width="69.140625" style="1" bestFit="1" customWidth="1"/>
    <col min="2" max="2" width="25.85546875" style="2" bestFit="1" customWidth="1"/>
    <col min="3" max="3" width="12.85546875" style="2" bestFit="1" customWidth="1"/>
    <col min="4" max="4" width="15.5703125" style="2" bestFit="1" customWidth="1"/>
    <col min="5" max="5" width="10.7109375" style="2" bestFit="1" customWidth="1"/>
    <col min="6" max="6" width="12.7109375" style="2" bestFit="1" customWidth="1"/>
    <col min="7" max="10" width="16.7109375" style="3" bestFit="1" customWidth="1"/>
    <col min="11" max="13" width="18.28515625" style="3" bestFit="1" customWidth="1"/>
    <col min="14" max="14" width="16" style="3" bestFit="1" customWidth="1"/>
    <col min="15" max="17" width="18.28515625" style="3" bestFit="1" customWidth="1"/>
    <col min="18" max="19" width="17.5703125" style="3" bestFit="1" customWidth="1"/>
    <col min="20" max="20" width="18.140625" style="3" bestFit="1" customWidth="1"/>
    <col min="21" max="25" width="18.28515625" style="3" bestFit="1" customWidth="1"/>
    <col min="26" max="26" width="16.28515625" style="3" bestFit="1" customWidth="1"/>
    <col min="27" max="27" width="18.28515625" style="3" bestFit="1" customWidth="1"/>
    <col min="28" max="28" width="18.5703125" style="3" bestFit="1" customWidth="1"/>
    <col min="29" max="30" width="18.28515625" style="3" bestFit="1" customWidth="1"/>
    <col min="31" max="31" width="18.5703125" style="3" bestFit="1" customWidth="1"/>
    <col min="32" max="16384" width="9.140625" style="4"/>
  </cols>
  <sheetData>
    <row r="1" spans="1:33" x14ac:dyDescent="0.25">
      <c r="A1" s="1" t="s">
        <v>0</v>
      </c>
      <c r="B1" s="2" t="s">
        <v>338</v>
      </c>
      <c r="G1" s="2"/>
      <c r="H1" s="2"/>
      <c r="AF1" s="3"/>
      <c r="AG1" s="3"/>
    </row>
    <row r="2" spans="1:33" ht="102.7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340</v>
      </c>
      <c r="N2" s="6" t="s">
        <v>341</v>
      </c>
      <c r="O2" s="6" t="s">
        <v>342</v>
      </c>
      <c r="P2" s="6" t="s">
        <v>343</v>
      </c>
      <c r="Q2" s="6" t="s">
        <v>344</v>
      </c>
      <c r="R2" s="6" t="s">
        <v>345</v>
      </c>
      <c r="S2" s="6" t="s">
        <v>346</v>
      </c>
      <c r="T2" s="6" t="s">
        <v>347</v>
      </c>
      <c r="U2" s="6" t="s">
        <v>348</v>
      </c>
      <c r="V2" s="6" t="s">
        <v>349</v>
      </c>
      <c r="W2" s="6" t="s">
        <v>350</v>
      </c>
      <c r="X2" s="6" t="s">
        <v>351</v>
      </c>
      <c r="Y2" s="6" t="s">
        <v>352</v>
      </c>
      <c r="Z2" s="6" t="s">
        <v>353</v>
      </c>
      <c r="AA2" s="6" t="s">
        <v>354</v>
      </c>
      <c r="AB2" s="6" t="s">
        <v>355</v>
      </c>
      <c r="AC2" s="6" t="s">
        <v>356</v>
      </c>
      <c r="AD2" s="6" t="s">
        <v>357</v>
      </c>
      <c r="AE2" s="6" t="s">
        <v>358</v>
      </c>
    </row>
    <row r="3" spans="1:33" x14ac:dyDescent="0.25">
      <c r="A3" s="7" t="s">
        <v>13</v>
      </c>
      <c r="B3" s="8">
        <v>33</v>
      </c>
      <c r="C3" s="8" t="s">
        <v>14</v>
      </c>
      <c r="D3" s="7" t="s">
        <v>15</v>
      </c>
      <c r="E3" s="7" t="s">
        <v>16</v>
      </c>
      <c r="F3" s="7" t="s">
        <v>17</v>
      </c>
      <c r="G3" s="3">
        <v>4</v>
      </c>
      <c r="H3" s="3">
        <v>6</v>
      </c>
      <c r="I3" s="3">
        <v>8</v>
      </c>
      <c r="J3" s="3">
        <v>0</v>
      </c>
      <c r="K3" s="9">
        <v>5.94</v>
      </c>
      <c r="L3" s="9">
        <v>22</v>
      </c>
      <c r="M3" s="9">
        <v>8.75</v>
      </c>
      <c r="N3" s="3">
        <f>SUM(B3*0.6)</f>
        <v>19.8</v>
      </c>
      <c r="O3" s="3">
        <v>15.12</v>
      </c>
      <c r="P3" s="3">
        <v>12.6</v>
      </c>
      <c r="Q3" s="3">
        <v>5.94</v>
      </c>
      <c r="R3" s="3">
        <f>SUM(B3*0.6)</f>
        <v>19.8</v>
      </c>
      <c r="S3" s="3">
        <v>15</v>
      </c>
      <c r="T3" s="3">
        <v>6.28</v>
      </c>
      <c r="U3" s="3">
        <v>0</v>
      </c>
      <c r="V3" s="3">
        <v>22</v>
      </c>
      <c r="W3" s="3">
        <v>12.6</v>
      </c>
      <c r="X3" s="3">
        <v>12.6</v>
      </c>
      <c r="Y3" s="3">
        <v>12.6</v>
      </c>
      <c r="Z3" s="3">
        <v>6.28</v>
      </c>
      <c r="AA3" s="3">
        <v>12.6</v>
      </c>
      <c r="AB3" s="3">
        <v>0</v>
      </c>
      <c r="AC3" s="3">
        <v>11</v>
      </c>
      <c r="AD3" s="3">
        <v>0</v>
      </c>
      <c r="AE3" s="3">
        <v>12.6</v>
      </c>
    </row>
    <row r="4" spans="1:33" x14ac:dyDescent="0.25">
      <c r="A4" s="7" t="s">
        <v>18</v>
      </c>
      <c r="B4" s="8">
        <v>30</v>
      </c>
      <c r="C4" s="8" t="s">
        <v>14</v>
      </c>
      <c r="D4" s="7" t="s">
        <v>19</v>
      </c>
      <c r="E4" s="7" t="s">
        <v>16</v>
      </c>
      <c r="F4" s="7" t="s">
        <v>17</v>
      </c>
      <c r="G4" s="3">
        <v>4</v>
      </c>
      <c r="H4" s="3">
        <v>6</v>
      </c>
      <c r="I4" s="3">
        <v>8</v>
      </c>
      <c r="J4" s="3">
        <v>0</v>
      </c>
      <c r="K4" s="9">
        <v>5</v>
      </c>
      <c r="L4" s="9">
        <v>10</v>
      </c>
      <c r="M4" s="9">
        <v>8.84</v>
      </c>
      <c r="N4" s="3">
        <f>SUM(B4*0.6)</f>
        <v>18</v>
      </c>
      <c r="O4" s="3">
        <v>10</v>
      </c>
      <c r="P4" s="3">
        <v>8.61</v>
      </c>
      <c r="Q4" s="3">
        <v>5.17</v>
      </c>
      <c r="R4" s="3">
        <f>SUM(B4*0.6)</f>
        <v>18</v>
      </c>
      <c r="S4" s="3">
        <v>0</v>
      </c>
      <c r="T4" s="3">
        <v>5.17</v>
      </c>
      <c r="U4" s="3">
        <v>0</v>
      </c>
      <c r="V4" s="3">
        <v>8.0299999999999994</v>
      </c>
      <c r="W4" s="3">
        <v>8.61</v>
      </c>
      <c r="X4" s="3">
        <v>8.61</v>
      </c>
      <c r="Y4" s="3">
        <v>8.61</v>
      </c>
      <c r="Z4" s="3">
        <v>5.17</v>
      </c>
      <c r="AA4" s="3">
        <v>8.61</v>
      </c>
      <c r="AB4" s="3">
        <v>0</v>
      </c>
      <c r="AC4" s="3">
        <v>5</v>
      </c>
      <c r="AD4" s="3">
        <v>10</v>
      </c>
      <c r="AE4" s="3">
        <v>8.61</v>
      </c>
    </row>
    <row r="5" spans="1:33" x14ac:dyDescent="0.25">
      <c r="A5" s="7" t="s">
        <v>20</v>
      </c>
      <c r="B5" s="8">
        <v>40</v>
      </c>
      <c r="C5" s="8" t="s">
        <v>14</v>
      </c>
      <c r="D5" s="7" t="s">
        <v>21</v>
      </c>
      <c r="E5" s="7" t="s">
        <v>16</v>
      </c>
      <c r="F5" s="7" t="s">
        <v>17</v>
      </c>
      <c r="G5" s="3">
        <v>4</v>
      </c>
      <c r="H5" s="3">
        <v>6</v>
      </c>
      <c r="I5" s="3">
        <v>8</v>
      </c>
      <c r="J5" s="3">
        <v>0</v>
      </c>
      <c r="K5" s="9">
        <v>7.5</v>
      </c>
      <c r="L5" s="9">
        <v>15</v>
      </c>
      <c r="M5" s="9">
        <v>15</v>
      </c>
      <c r="N5" s="3">
        <f>SUM(B5*0.6)</f>
        <v>24</v>
      </c>
      <c r="O5" s="3">
        <v>0</v>
      </c>
      <c r="P5" s="3">
        <v>10.79</v>
      </c>
      <c r="Q5" s="3">
        <v>6.98</v>
      </c>
      <c r="R5" s="3">
        <f>SUM(B5*0.6)</f>
        <v>24</v>
      </c>
      <c r="S5" s="3">
        <v>12.69</v>
      </c>
      <c r="T5" s="3">
        <v>9.7100000000000009</v>
      </c>
      <c r="U5" s="3">
        <v>0</v>
      </c>
      <c r="V5" s="3">
        <v>15</v>
      </c>
      <c r="W5" s="3">
        <v>10.79</v>
      </c>
      <c r="X5" s="3">
        <v>10.79</v>
      </c>
      <c r="Y5" s="3">
        <v>10.79</v>
      </c>
      <c r="Z5" s="3">
        <v>9.7100000000000009</v>
      </c>
      <c r="AA5" s="3">
        <v>10.79</v>
      </c>
      <c r="AB5" s="3">
        <v>0</v>
      </c>
      <c r="AC5" s="3">
        <v>7.5</v>
      </c>
      <c r="AD5" s="3">
        <v>0</v>
      </c>
      <c r="AE5" s="3">
        <v>10.79</v>
      </c>
    </row>
    <row r="6" spans="1:33" x14ac:dyDescent="0.25">
      <c r="A6" s="7" t="s">
        <v>22</v>
      </c>
      <c r="B6" s="8">
        <v>31</v>
      </c>
      <c r="C6" s="8" t="s">
        <v>14</v>
      </c>
      <c r="D6" s="7" t="s">
        <v>23</v>
      </c>
      <c r="E6" s="7" t="s">
        <v>16</v>
      </c>
      <c r="F6" s="7" t="s">
        <v>17</v>
      </c>
      <c r="G6" s="3">
        <v>4</v>
      </c>
      <c r="H6" s="3">
        <v>6</v>
      </c>
      <c r="I6" s="3">
        <v>8</v>
      </c>
      <c r="J6" s="3">
        <v>0</v>
      </c>
      <c r="K6" s="9">
        <v>4.51</v>
      </c>
      <c r="L6" s="9">
        <v>15</v>
      </c>
      <c r="M6" s="9">
        <v>7.8</v>
      </c>
      <c r="N6" s="3">
        <f>SUM(B6*0.6)</f>
        <v>18.599999999999998</v>
      </c>
      <c r="O6" s="3">
        <v>0</v>
      </c>
      <c r="P6" s="3">
        <v>10.6</v>
      </c>
      <c r="Q6" s="3">
        <v>4.51</v>
      </c>
      <c r="R6" s="3">
        <f>SUM(B6*0.6)</f>
        <v>18.599999999999998</v>
      </c>
      <c r="S6" s="3">
        <v>15</v>
      </c>
      <c r="T6" s="3">
        <v>5.46</v>
      </c>
      <c r="U6" s="3">
        <v>0</v>
      </c>
      <c r="V6" s="3">
        <v>15</v>
      </c>
      <c r="W6" s="3">
        <v>10.6</v>
      </c>
      <c r="X6" s="3">
        <v>10.6</v>
      </c>
      <c r="Y6" s="3">
        <v>10.6</v>
      </c>
      <c r="Z6" s="3">
        <v>5.46</v>
      </c>
      <c r="AA6" s="3">
        <v>10.6</v>
      </c>
      <c r="AB6" s="3">
        <v>0</v>
      </c>
      <c r="AC6" s="3">
        <v>7.5</v>
      </c>
      <c r="AD6" s="3">
        <v>0</v>
      </c>
      <c r="AE6" s="3">
        <v>10.6</v>
      </c>
    </row>
    <row r="7" spans="1:33" x14ac:dyDescent="0.25">
      <c r="A7" s="7" t="s">
        <v>24</v>
      </c>
      <c r="B7" s="8">
        <v>37</v>
      </c>
      <c r="C7" s="8" t="s">
        <v>14</v>
      </c>
      <c r="D7" s="7" t="s">
        <v>25</v>
      </c>
      <c r="E7" s="7" t="s">
        <v>16</v>
      </c>
      <c r="F7" s="7" t="s">
        <v>17</v>
      </c>
      <c r="G7" s="3">
        <v>4</v>
      </c>
      <c r="H7" s="3">
        <v>6</v>
      </c>
      <c r="I7" s="3">
        <v>8</v>
      </c>
      <c r="J7" s="3">
        <v>0</v>
      </c>
      <c r="K7" s="9">
        <v>7.95</v>
      </c>
      <c r="L7" s="9">
        <v>25</v>
      </c>
      <c r="M7" s="9">
        <v>13.73</v>
      </c>
      <c r="N7" s="3">
        <f>SUM(B7*0.6)</f>
        <v>22.2</v>
      </c>
      <c r="O7" s="3">
        <v>0</v>
      </c>
      <c r="P7" s="3">
        <v>16.8</v>
      </c>
      <c r="Q7" s="3">
        <v>7.95</v>
      </c>
      <c r="R7" s="3">
        <f>SUM(B7*0.6)</f>
        <v>22.2</v>
      </c>
      <c r="S7" s="3">
        <v>0</v>
      </c>
      <c r="T7" s="3">
        <v>0</v>
      </c>
      <c r="U7" s="3">
        <v>0</v>
      </c>
      <c r="V7" s="3">
        <v>0</v>
      </c>
      <c r="W7" s="3">
        <v>16.8</v>
      </c>
      <c r="X7" s="3">
        <v>16.8</v>
      </c>
      <c r="Y7" s="3">
        <v>16.8</v>
      </c>
      <c r="Z7" s="3">
        <v>0</v>
      </c>
      <c r="AA7" s="3">
        <v>16.8</v>
      </c>
      <c r="AB7" s="3">
        <v>0</v>
      </c>
      <c r="AC7" s="3">
        <v>0</v>
      </c>
      <c r="AD7" s="3">
        <v>25</v>
      </c>
      <c r="AE7" s="3">
        <v>16.8</v>
      </c>
    </row>
    <row r="8" spans="1:33" x14ac:dyDescent="0.25">
      <c r="A8" s="7" t="s">
        <v>339</v>
      </c>
      <c r="B8" s="8">
        <v>75</v>
      </c>
      <c r="C8" s="8" t="s">
        <v>14</v>
      </c>
      <c r="D8" s="7" t="s">
        <v>26</v>
      </c>
      <c r="E8" s="7" t="s">
        <v>16</v>
      </c>
      <c r="F8" s="7" t="s">
        <v>17</v>
      </c>
      <c r="G8" s="3">
        <v>10</v>
      </c>
      <c r="H8" s="3">
        <v>30</v>
      </c>
      <c r="I8" s="3">
        <v>40</v>
      </c>
      <c r="J8" s="3">
        <v>0</v>
      </c>
      <c r="K8" s="9">
        <v>3.28</v>
      </c>
      <c r="L8" s="9">
        <v>18.5</v>
      </c>
      <c r="M8" s="9">
        <v>3.71</v>
      </c>
      <c r="N8" s="3">
        <v>18.495000000000001</v>
      </c>
      <c r="O8" s="3">
        <v>0</v>
      </c>
      <c r="P8" s="3">
        <v>13.7</v>
      </c>
      <c r="Q8" s="3">
        <v>3.82</v>
      </c>
      <c r="R8" s="3">
        <v>3.28</v>
      </c>
      <c r="S8" s="3">
        <v>4.3</v>
      </c>
      <c r="T8" s="3">
        <v>0</v>
      </c>
      <c r="U8" s="3">
        <v>0</v>
      </c>
      <c r="V8" s="3">
        <v>0</v>
      </c>
      <c r="W8" s="3">
        <v>13.7</v>
      </c>
      <c r="X8" s="3">
        <v>13.7</v>
      </c>
      <c r="Y8" s="3">
        <v>13.7</v>
      </c>
      <c r="Z8" s="3">
        <v>0</v>
      </c>
      <c r="AA8" s="3">
        <v>13.7</v>
      </c>
      <c r="AB8" s="3">
        <v>0</v>
      </c>
      <c r="AC8" s="3">
        <v>0</v>
      </c>
      <c r="AD8" s="3">
        <v>13.7</v>
      </c>
      <c r="AE8" s="3">
        <v>13.7</v>
      </c>
    </row>
    <row r="9" spans="1:33" x14ac:dyDescent="0.25">
      <c r="A9" s="7" t="s">
        <v>27</v>
      </c>
      <c r="B9" s="8">
        <v>230</v>
      </c>
      <c r="C9" s="8" t="s">
        <v>14</v>
      </c>
      <c r="D9" s="7" t="s">
        <v>28</v>
      </c>
      <c r="E9" s="7" t="s">
        <v>16</v>
      </c>
      <c r="F9" s="7" t="s">
        <v>17</v>
      </c>
      <c r="G9" s="3">
        <v>30</v>
      </c>
      <c r="H9" s="3">
        <v>60</v>
      </c>
      <c r="I9" s="3">
        <v>90</v>
      </c>
      <c r="J9" s="3">
        <v>0</v>
      </c>
      <c r="K9" s="9">
        <v>60</v>
      </c>
      <c r="L9" s="9">
        <v>167.49</v>
      </c>
      <c r="M9" s="9">
        <v>117.68</v>
      </c>
      <c r="N9" s="3">
        <v>167.49449999999999</v>
      </c>
      <c r="O9" s="3">
        <v>156</v>
      </c>
      <c r="P9" s="3">
        <v>124.07</v>
      </c>
      <c r="Q9" s="3">
        <v>150.79</v>
      </c>
      <c r="R9" s="3">
        <v>133.13999999999999</v>
      </c>
      <c r="S9" s="3">
        <v>78</v>
      </c>
      <c r="T9" s="3">
        <v>83</v>
      </c>
      <c r="U9" s="3">
        <v>60</v>
      </c>
      <c r="V9" s="3">
        <v>72</v>
      </c>
      <c r="W9" s="3">
        <v>124.07</v>
      </c>
      <c r="X9" s="3">
        <v>124.07</v>
      </c>
      <c r="Y9" s="3">
        <v>124.07</v>
      </c>
      <c r="Z9" s="3">
        <v>83</v>
      </c>
      <c r="AA9" s="3">
        <v>124.07</v>
      </c>
      <c r="AB9" s="3">
        <v>60</v>
      </c>
      <c r="AC9" s="3">
        <v>115</v>
      </c>
      <c r="AD9" s="3">
        <v>124.07</v>
      </c>
      <c r="AE9" s="3">
        <v>124.07</v>
      </c>
    </row>
    <row r="10" spans="1:33" x14ac:dyDescent="0.25">
      <c r="A10" s="7" t="s">
        <v>29</v>
      </c>
      <c r="B10" s="8">
        <v>188</v>
      </c>
      <c r="C10" s="8" t="s">
        <v>14</v>
      </c>
      <c r="D10" s="7">
        <v>90791</v>
      </c>
      <c r="E10" s="7" t="s">
        <v>16</v>
      </c>
      <c r="F10" s="7" t="s">
        <v>17</v>
      </c>
      <c r="G10" s="3">
        <v>30</v>
      </c>
      <c r="H10" s="3">
        <v>60</v>
      </c>
      <c r="I10" s="3">
        <v>90</v>
      </c>
      <c r="J10" s="3">
        <v>0</v>
      </c>
      <c r="K10" s="9">
        <v>57</v>
      </c>
      <c r="L10" s="9">
        <v>156</v>
      </c>
      <c r="M10" s="9">
        <v>117.68</v>
      </c>
      <c r="N10" s="3">
        <v>125.61750000000001</v>
      </c>
      <c r="O10" s="3">
        <v>156</v>
      </c>
      <c r="P10" s="3">
        <v>93.05</v>
      </c>
      <c r="Q10" s="3">
        <v>120.63</v>
      </c>
      <c r="R10" s="3">
        <v>133.13999999999999</v>
      </c>
      <c r="S10" s="3">
        <v>57</v>
      </c>
      <c r="T10" s="3">
        <v>75</v>
      </c>
      <c r="U10" s="3">
        <v>60</v>
      </c>
      <c r="V10" s="3">
        <v>59</v>
      </c>
      <c r="W10" s="3">
        <v>93.05</v>
      </c>
      <c r="X10" s="3">
        <v>93.05</v>
      </c>
      <c r="Y10" s="3">
        <v>93.05</v>
      </c>
      <c r="Z10" s="3">
        <v>75</v>
      </c>
      <c r="AA10" s="3">
        <v>93.05</v>
      </c>
      <c r="AB10" s="3">
        <v>60</v>
      </c>
      <c r="AC10" s="3">
        <v>93</v>
      </c>
      <c r="AD10" s="3">
        <v>93.05</v>
      </c>
      <c r="AE10" s="3">
        <v>93.05</v>
      </c>
    </row>
    <row r="11" spans="1:33" x14ac:dyDescent="0.25">
      <c r="A11" s="7" t="s">
        <v>30</v>
      </c>
      <c r="B11" s="8">
        <v>232</v>
      </c>
      <c r="C11" s="8" t="s">
        <v>14</v>
      </c>
      <c r="D11" s="7" t="s">
        <v>31</v>
      </c>
      <c r="E11" s="7" t="s">
        <v>16</v>
      </c>
      <c r="F11" s="7" t="s">
        <v>17</v>
      </c>
      <c r="G11" s="3">
        <v>45</v>
      </c>
      <c r="H11" s="3">
        <v>90</v>
      </c>
      <c r="I11" s="3">
        <v>140</v>
      </c>
      <c r="J11" s="3">
        <v>0</v>
      </c>
      <c r="K11" s="9">
        <v>60</v>
      </c>
      <c r="L11" s="9">
        <v>187.2</v>
      </c>
      <c r="M11" s="9">
        <v>98.19</v>
      </c>
      <c r="N11" s="3">
        <v>187.2045</v>
      </c>
      <c r="O11" s="3">
        <v>181.33</v>
      </c>
      <c r="P11" s="3">
        <v>138.66999999999999</v>
      </c>
      <c r="Q11" s="3">
        <v>165.87</v>
      </c>
      <c r="R11" s="3">
        <v>177.16</v>
      </c>
      <c r="S11" s="3">
        <v>147.28</v>
      </c>
      <c r="T11" s="3">
        <v>124.8</v>
      </c>
      <c r="U11" s="3">
        <v>60</v>
      </c>
      <c r="V11" s="3">
        <v>150</v>
      </c>
      <c r="W11" s="3">
        <v>138.66999999999999</v>
      </c>
      <c r="X11" s="3">
        <v>138.66999999999999</v>
      </c>
      <c r="Y11" s="3">
        <v>138.66999999999999</v>
      </c>
      <c r="Z11" s="3">
        <v>124.8</v>
      </c>
      <c r="AA11" s="3">
        <v>138.66999999999999</v>
      </c>
      <c r="AB11" s="3">
        <v>60</v>
      </c>
      <c r="AC11" s="3">
        <v>135</v>
      </c>
      <c r="AD11" s="3">
        <v>138.66999999999999</v>
      </c>
      <c r="AE11" s="3">
        <v>138.66999999999999</v>
      </c>
    </row>
    <row r="12" spans="1:33" x14ac:dyDescent="0.25">
      <c r="A12" s="7" t="s">
        <v>32</v>
      </c>
      <c r="B12" s="8">
        <v>95</v>
      </c>
      <c r="C12" s="8" t="s">
        <v>14</v>
      </c>
      <c r="D12" s="7">
        <v>90832</v>
      </c>
      <c r="E12" s="7" t="s">
        <v>16</v>
      </c>
      <c r="F12" s="7" t="s">
        <v>17</v>
      </c>
      <c r="G12" s="3">
        <v>20</v>
      </c>
      <c r="H12" s="3">
        <v>40</v>
      </c>
      <c r="I12" s="3">
        <v>60</v>
      </c>
      <c r="J12" s="3">
        <v>0</v>
      </c>
      <c r="K12" s="9">
        <f>MIN(M12:AE12)</f>
        <v>33</v>
      </c>
      <c r="L12" s="9">
        <f>MAX(M12:AE12)</f>
        <v>62.721000000000004</v>
      </c>
      <c r="M12" s="9">
        <v>49.03</v>
      </c>
      <c r="N12" s="3">
        <v>62.721000000000004</v>
      </c>
      <c r="O12" s="3">
        <v>56</v>
      </c>
      <c r="P12" s="3">
        <v>46.46</v>
      </c>
      <c r="Q12" s="3">
        <v>52.58</v>
      </c>
      <c r="R12" s="3">
        <v>53.07</v>
      </c>
      <c r="S12" s="3">
        <v>33</v>
      </c>
      <c r="T12" s="3">
        <v>35</v>
      </c>
      <c r="U12" s="3">
        <v>60</v>
      </c>
      <c r="V12" s="3">
        <v>34</v>
      </c>
      <c r="W12" s="3">
        <v>46.46</v>
      </c>
      <c r="X12" s="3">
        <v>46.46</v>
      </c>
      <c r="Y12" s="3">
        <v>46.46</v>
      </c>
      <c r="Z12" s="3">
        <v>35</v>
      </c>
      <c r="AA12" s="3">
        <v>46.46</v>
      </c>
      <c r="AB12" s="3">
        <v>60</v>
      </c>
      <c r="AC12" s="3">
        <v>35</v>
      </c>
      <c r="AD12" s="3">
        <v>46.46</v>
      </c>
      <c r="AE12" s="3">
        <v>46.46</v>
      </c>
    </row>
    <row r="13" spans="1:33" x14ac:dyDescent="0.25">
      <c r="A13" s="7" t="s">
        <v>33</v>
      </c>
      <c r="B13" s="8">
        <v>114</v>
      </c>
      <c r="C13" s="8" t="s">
        <v>14</v>
      </c>
      <c r="D13" s="7" t="s">
        <v>34</v>
      </c>
      <c r="E13" s="7" t="s">
        <v>16</v>
      </c>
      <c r="F13" s="7" t="s">
        <v>17</v>
      </c>
      <c r="G13" s="3">
        <v>20</v>
      </c>
      <c r="H13" s="3">
        <v>40</v>
      </c>
      <c r="I13" s="3">
        <v>60</v>
      </c>
      <c r="J13" s="3">
        <v>0</v>
      </c>
      <c r="K13" s="9">
        <f t="shared" ref="K13:K26" si="0">MIN(M13:AE13)</f>
        <v>33</v>
      </c>
      <c r="L13" s="9">
        <f t="shared" ref="L13:L76" si="1">MAX(M13:AE13)</f>
        <v>83.619</v>
      </c>
      <c r="M13" s="9">
        <v>49.03</v>
      </c>
      <c r="N13" s="3">
        <v>83.619</v>
      </c>
      <c r="O13" s="3">
        <v>76</v>
      </c>
      <c r="P13" s="3">
        <v>61.94</v>
      </c>
      <c r="Q13" s="3">
        <v>65.72</v>
      </c>
      <c r="R13" s="3">
        <v>53.07</v>
      </c>
      <c r="S13" s="3">
        <v>33</v>
      </c>
      <c r="T13" s="3">
        <v>39</v>
      </c>
      <c r="U13" s="3">
        <v>60</v>
      </c>
      <c r="V13" s="3">
        <v>34</v>
      </c>
      <c r="W13" s="3">
        <v>61.94</v>
      </c>
      <c r="X13" s="3">
        <v>61.94</v>
      </c>
      <c r="Y13" s="3">
        <v>61.94</v>
      </c>
      <c r="Z13" s="3">
        <v>39</v>
      </c>
      <c r="AA13" s="3">
        <v>61.94</v>
      </c>
      <c r="AB13" s="3">
        <v>60</v>
      </c>
      <c r="AC13" s="3">
        <v>40</v>
      </c>
      <c r="AD13" s="3">
        <v>61.94</v>
      </c>
      <c r="AE13" s="3">
        <v>61.94</v>
      </c>
    </row>
    <row r="14" spans="1:33" x14ac:dyDescent="0.25">
      <c r="A14" s="7" t="s">
        <v>35</v>
      </c>
      <c r="B14" s="8">
        <v>128</v>
      </c>
      <c r="C14" s="8" t="s">
        <v>14</v>
      </c>
      <c r="D14" s="7" t="s">
        <v>36</v>
      </c>
      <c r="E14" s="7" t="s">
        <v>16</v>
      </c>
      <c r="F14" s="7" t="s">
        <v>17</v>
      </c>
      <c r="G14" s="3">
        <v>10</v>
      </c>
      <c r="H14" s="3">
        <v>30</v>
      </c>
      <c r="I14" s="3">
        <v>40</v>
      </c>
      <c r="J14" s="3">
        <v>0</v>
      </c>
      <c r="K14" s="9">
        <v>11</v>
      </c>
      <c r="L14" s="9">
        <f t="shared" si="1"/>
        <v>86.724000000000004</v>
      </c>
      <c r="M14" s="9">
        <v>32.770000000000003</v>
      </c>
      <c r="N14" s="3">
        <v>86.724000000000004</v>
      </c>
      <c r="O14" s="3">
        <v>0</v>
      </c>
      <c r="P14" s="3">
        <v>64.239999999999995</v>
      </c>
      <c r="Q14" s="3">
        <v>24.73</v>
      </c>
      <c r="R14" s="3">
        <v>60</v>
      </c>
      <c r="S14" s="3">
        <v>38</v>
      </c>
      <c r="T14" s="3">
        <v>72.23</v>
      </c>
      <c r="U14" s="3">
        <v>0</v>
      </c>
      <c r="V14" s="3">
        <v>17</v>
      </c>
      <c r="W14" s="3">
        <v>64.239999999999995</v>
      </c>
      <c r="X14" s="3">
        <v>64.239999999999995</v>
      </c>
      <c r="Y14" s="3">
        <v>64.239999999999995</v>
      </c>
      <c r="Z14" s="3">
        <v>72.23</v>
      </c>
      <c r="AA14" s="3">
        <v>64.239999999999995</v>
      </c>
      <c r="AB14" s="3">
        <v>0</v>
      </c>
      <c r="AC14" s="3">
        <v>11</v>
      </c>
      <c r="AD14" s="3">
        <v>64.239999999999995</v>
      </c>
      <c r="AE14" s="3">
        <v>64.239999999999995</v>
      </c>
    </row>
    <row r="15" spans="1:33" x14ac:dyDescent="0.25">
      <c r="A15" s="7" t="s">
        <v>37</v>
      </c>
      <c r="B15" s="8">
        <v>132</v>
      </c>
      <c r="C15" s="8" t="s">
        <v>14</v>
      </c>
      <c r="D15" s="7">
        <v>90834</v>
      </c>
      <c r="E15" s="7" t="s">
        <v>16</v>
      </c>
      <c r="F15" s="7" t="s">
        <v>17</v>
      </c>
      <c r="G15" s="3">
        <v>20</v>
      </c>
      <c r="H15" s="3">
        <v>40</v>
      </c>
      <c r="I15" s="3">
        <v>60</v>
      </c>
      <c r="J15" s="3">
        <v>0</v>
      </c>
      <c r="K15" s="9">
        <f t="shared" si="0"/>
        <v>57</v>
      </c>
      <c r="L15" s="9">
        <f t="shared" si="1"/>
        <v>103.03</v>
      </c>
      <c r="M15" s="9">
        <v>63.7</v>
      </c>
      <c r="N15" s="3">
        <v>83.619</v>
      </c>
      <c r="O15" s="3">
        <v>103.03</v>
      </c>
      <c r="P15" s="3">
        <v>61.94</v>
      </c>
      <c r="Q15" s="3">
        <v>70.55</v>
      </c>
      <c r="R15" s="3">
        <v>78.36</v>
      </c>
      <c r="S15" s="3">
        <v>57</v>
      </c>
      <c r="T15" s="3">
        <v>60</v>
      </c>
      <c r="U15" s="3">
        <v>60</v>
      </c>
      <c r="V15" s="3">
        <v>59</v>
      </c>
      <c r="W15" s="3">
        <v>61.94</v>
      </c>
      <c r="X15" s="3">
        <v>61.94</v>
      </c>
      <c r="Y15" s="3">
        <v>61.94</v>
      </c>
      <c r="Z15" s="3">
        <v>60</v>
      </c>
      <c r="AA15" s="3">
        <v>61.94</v>
      </c>
      <c r="AB15" s="3">
        <v>60</v>
      </c>
      <c r="AC15" s="3">
        <v>65</v>
      </c>
      <c r="AD15" s="3">
        <v>61.94</v>
      </c>
      <c r="AE15" s="3">
        <v>61.94</v>
      </c>
    </row>
    <row r="16" spans="1:33" x14ac:dyDescent="0.25">
      <c r="A16" s="7" t="s">
        <v>38</v>
      </c>
      <c r="B16" s="8">
        <v>158</v>
      </c>
      <c r="C16" s="8" t="s">
        <v>14</v>
      </c>
      <c r="D16" s="7" t="s">
        <v>39</v>
      </c>
      <c r="E16" s="7" t="s">
        <v>16</v>
      </c>
      <c r="F16" s="7" t="s">
        <v>17</v>
      </c>
      <c r="G16" s="3">
        <v>20</v>
      </c>
      <c r="H16" s="3">
        <v>40</v>
      </c>
      <c r="I16" s="3">
        <v>60</v>
      </c>
      <c r="J16" s="3">
        <v>0</v>
      </c>
      <c r="K16" s="9">
        <f t="shared" si="0"/>
        <v>60</v>
      </c>
      <c r="L16" s="9">
        <f t="shared" si="1"/>
        <v>111.49650000000001</v>
      </c>
      <c r="M16" s="9">
        <v>63.7</v>
      </c>
      <c r="N16" s="3">
        <v>111.49650000000001</v>
      </c>
      <c r="O16" s="3">
        <v>103.03</v>
      </c>
      <c r="P16" s="3">
        <v>82.59</v>
      </c>
      <c r="Q16" s="3">
        <v>88.19</v>
      </c>
      <c r="R16" s="3">
        <v>78.36</v>
      </c>
      <c r="S16" s="3">
        <v>75</v>
      </c>
      <c r="T16" s="3">
        <v>78.66</v>
      </c>
      <c r="U16" s="3">
        <v>60</v>
      </c>
      <c r="V16" s="3">
        <v>72</v>
      </c>
      <c r="W16" s="3">
        <v>82.59</v>
      </c>
      <c r="X16" s="3">
        <v>82.59</v>
      </c>
      <c r="Y16" s="3">
        <v>82.59</v>
      </c>
      <c r="Z16" s="3">
        <v>78.66</v>
      </c>
      <c r="AA16" s="3">
        <v>82.59</v>
      </c>
      <c r="AB16" s="3">
        <v>60</v>
      </c>
      <c r="AC16" s="3">
        <v>75</v>
      </c>
      <c r="AD16" s="3">
        <v>82.59</v>
      </c>
      <c r="AE16" s="3">
        <v>82.59</v>
      </c>
    </row>
    <row r="17" spans="1:31" x14ac:dyDescent="0.25">
      <c r="A17" s="7" t="s">
        <v>40</v>
      </c>
      <c r="B17" s="8">
        <v>200</v>
      </c>
      <c r="C17" s="8" t="s">
        <v>14</v>
      </c>
      <c r="D17" s="7" t="s">
        <v>41</v>
      </c>
      <c r="E17" s="7" t="s">
        <v>16</v>
      </c>
      <c r="F17" s="7" t="s">
        <v>17</v>
      </c>
      <c r="G17" s="3">
        <v>10</v>
      </c>
      <c r="H17" s="3">
        <v>30</v>
      </c>
      <c r="I17" s="3">
        <v>40</v>
      </c>
      <c r="J17" s="3">
        <v>0</v>
      </c>
      <c r="K17" s="9">
        <v>27.89</v>
      </c>
      <c r="L17" s="9">
        <f t="shared" si="1"/>
        <v>109.72800000000001</v>
      </c>
      <c r="M17" s="9">
        <v>53.25</v>
      </c>
      <c r="N17" s="3">
        <v>109.72800000000001</v>
      </c>
      <c r="O17" s="3">
        <v>0</v>
      </c>
      <c r="P17" s="3">
        <v>81.28</v>
      </c>
      <c r="Q17" s="3">
        <v>27.89</v>
      </c>
      <c r="R17" s="3">
        <v>0</v>
      </c>
      <c r="S17" s="3">
        <v>0</v>
      </c>
      <c r="T17" s="3">
        <v>60</v>
      </c>
      <c r="U17" s="3">
        <v>0</v>
      </c>
      <c r="V17" s="3">
        <v>54</v>
      </c>
      <c r="W17" s="3">
        <v>81.28</v>
      </c>
      <c r="X17" s="3">
        <v>81.28</v>
      </c>
      <c r="Y17" s="3">
        <v>81.28</v>
      </c>
      <c r="Z17" s="3">
        <v>60</v>
      </c>
      <c r="AA17" s="3">
        <v>81.28</v>
      </c>
      <c r="AB17" s="3">
        <v>0</v>
      </c>
      <c r="AC17" s="3">
        <v>0</v>
      </c>
      <c r="AD17" s="3">
        <v>81.28</v>
      </c>
      <c r="AE17" s="3">
        <v>81.28</v>
      </c>
    </row>
    <row r="18" spans="1:31" x14ac:dyDescent="0.25">
      <c r="A18" s="7" t="s">
        <v>42</v>
      </c>
      <c r="B18" s="8">
        <v>168</v>
      </c>
      <c r="C18" s="8" t="s">
        <v>14</v>
      </c>
      <c r="D18" s="7" t="s">
        <v>43</v>
      </c>
      <c r="E18" s="7" t="s">
        <v>16</v>
      </c>
      <c r="F18" s="7" t="s">
        <v>17</v>
      </c>
      <c r="G18" s="3">
        <v>20</v>
      </c>
      <c r="H18" s="3">
        <v>40</v>
      </c>
      <c r="I18" s="3">
        <v>60</v>
      </c>
      <c r="J18" s="3">
        <v>0</v>
      </c>
      <c r="K18" s="9">
        <v>60</v>
      </c>
      <c r="L18" s="9">
        <f t="shared" si="1"/>
        <v>125.29350000000001</v>
      </c>
      <c r="M18" s="9">
        <v>93.33</v>
      </c>
      <c r="N18" s="3">
        <v>125.29350000000001</v>
      </c>
      <c r="O18" s="3">
        <v>0</v>
      </c>
      <c r="P18" s="3">
        <v>92.81</v>
      </c>
      <c r="Q18" s="3">
        <v>103.96</v>
      </c>
      <c r="R18" s="3">
        <v>109.77</v>
      </c>
      <c r="S18" s="3">
        <v>114.8</v>
      </c>
      <c r="T18" s="3">
        <v>104.11</v>
      </c>
      <c r="U18" s="3">
        <v>60</v>
      </c>
      <c r="V18" s="3">
        <v>0</v>
      </c>
      <c r="W18" s="3">
        <v>92.81</v>
      </c>
      <c r="X18" s="3">
        <v>92.81</v>
      </c>
      <c r="Y18" s="3">
        <v>92.81</v>
      </c>
      <c r="Z18" s="3">
        <v>104.11</v>
      </c>
      <c r="AA18" s="3">
        <v>92.81</v>
      </c>
      <c r="AB18" s="3">
        <v>60</v>
      </c>
      <c r="AC18" s="3">
        <v>65</v>
      </c>
      <c r="AD18" s="3">
        <v>92.81</v>
      </c>
      <c r="AE18" s="3">
        <v>92.81</v>
      </c>
    </row>
    <row r="19" spans="1:31" x14ac:dyDescent="0.25">
      <c r="A19" s="7" t="s">
        <v>44</v>
      </c>
      <c r="B19" s="8">
        <v>204</v>
      </c>
      <c r="C19" s="8" t="s">
        <v>14</v>
      </c>
      <c r="D19" s="7" t="s">
        <v>43</v>
      </c>
      <c r="E19" s="7" t="s">
        <v>16</v>
      </c>
      <c r="F19" s="7" t="s">
        <v>17</v>
      </c>
      <c r="G19" s="3">
        <v>20</v>
      </c>
      <c r="H19" s="3">
        <v>40</v>
      </c>
      <c r="I19" s="3">
        <v>60</v>
      </c>
      <c r="J19" s="3">
        <v>0</v>
      </c>
      <c r="K19" s="9">
        <v>60</v>
      </c>
      <c r="L19" s="9">
        <f t="shared" si="1"/>
        <v>167.04900000000001</v>
      </c>
      <c r="M19" s="9">
        <v>93.33</v>
      </c>
      <c r="N19" s="3">
        <v>167.04900000000001</v>
      </c>
      <c r="O19" s="3">
        <v>0</v>
      </c>
      <c r="P19" s="3">
        <v>123.74</v>
      </c>
      <c r="Q19" s="3">
        <v>129.94999999999999</v>
      </c>
      <c r="R19" s="3">
        <v>109.77</v>
      </c>
      <c r="S19" s="3">
        <v>114.8</v>
      </c>
      <c r="T19" s="3">
        <v>104.11</v>
      </c>
      <c r="U19" s="3">
        <v>60</v>
      </c>
      <c r="V19" s="3">
        <v>0</v>
      </c>
      <c r="W19" s="3">
        <v>123.74</v>
      </c>
      <c r="X19" s="3">
        <v>123.74</v>
      </c>
      <c r="Y19" s="3">
        <v>123.74</v>
      </c>
      <c r="Z19" s="3">
        <v>104.11</v>
      </c>
      <c r="AA19" s="3">
        <v>123.74</v>
      </c>
      <c r="AB19" s="3">
        <v>60</v>
      </c>
      <c r="AC19" s="3">
        <v>75</v>
      </c>
      <c r="AD19" s="3">
        <v>123.74</v>
      </c>
      <c r="AE19" s="3">
        <v>123.74</v>
      </c>
    </row>
    <row r="20" spans="1:31" x14ac:dyDescent="0.25">
      <c r="A20" s="7" t="s">
        <v>45</v>
      </c>
      <c r="B20" s="8">
        <v>280</v>
      </c>
      <c r="C20" s="8" t="s">
        <v>14</v>
      </c>
      <c r="D20" s="7" t="s">
        <v>46</v>
      </c>
      <c r="E20" s="7" t="s">
        <v>16</v>
      </c>
      <c r="F20" s="7" t="s">
        <v>17</v>
      </c>
      <c r="G20" s="3">
        <v>10</v>
      </c>
      <c r="H20" s="3">
        <v>30</v>
      </c>
      <c r="I20" s="3">
        <v>40</v>
      </c>
      <c r="J20" s="3">
        <v>0</v>
      </c>
      <c r="K20" s="9">
        <v>41.37</v>
      </c>
      <c r="L20" s="9">
        <f t="shared" si="1"/>
        <v>144.4905</v>
      </c>
      <c r="M20" s="9">
        <v>85.97</v>
      </c>
      <c r="N20" s="3">
        <v>144.4905</v>
      </c>
      <c r="O20" s="3">
        <v>0</v>
      </c>
      <c r="P20" s="3">
        <v>107.03</v>
      </c>
      <c r="Q20" s="3">
        <v>41.37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107.03</v>
      </c>
      <c r="X20" s="3">
        <v>107.03</v>
      </c>
      <c r="Y20" s="3">
        <v>107.03</v>
      </c>
      <c r="Z20" s="3">
        <v>0</v>
      </c>
      <c r="AA20" s="3">
        <v>107.03</v>
      </c>
      <c r="AB20" s="3">
        <v>0</v>
      </c>
      <c r="AC20" s="3">
        <v>0</v>
      </c>
      <c r="AD20" s="3">
        <v>107.03</v>
      </c>
      <c r="AE20" s="3">
        <v>107.03</v>
      </c>
    </row>
    <row r="21" spans="1:31" x14ac:dyDescent="0.25">
      <c r="A21" s="7" t="s">
        <v>47</v>
      </c>
      <c r="B21" s="8">
        <v>200</v>
      </c>
      <c r="C21" s="8" t="s">
        <v>14</v>
      </c>
      <c r="D21" s="7" t="s">
        <v>48</v>
      </c>
      <c r="E21" s="7" t="s">
        <v>16</v>
      </c>
      <c r="F21" s="7" t="s">
        <v>17</v>
      </c>
      <c r="G21" s="3">
        <v>10</v>
      </c>
      <c r="H21" s="3">
        <v>30</v>
      </c>
      <c r="I21" s="3">
        <v>40</v>
      </c>
      <c r="J21" s="3">
        <v>0</v>
      </c>
      <c r="K21" s="9">
        <v>106.43</v>
      </c>
      <c r="L21" s="9">
        <f t="shared" si="1"/>
        <v>174.70350000000002</v>
      </c>
      <c r="M21" s="9">
        <v>106.43</v>
      </c>
      <c r="N21" s="3">
        <v>174.70350000000002</v>
      </c>
      <c r="O21" s="3">
        <v>0</v>
      </c>
      <c r="P21" s="3">
        <v>129.41</v>
      </c>
      <c r="Q21" s="3">
        <v>129.94999999999999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129.41</v>
      </c>
      <c r="X21" s="3">
        <v>129.41</v>
      </c>
      <c r="Y21" s="3">
        <v>129.41</v>
      </c>
      <c r="Z21" s="3">
        <v>0</v>
      </c>
      <c r="AA21" s="3">
        <v>129.41</v>
      </c>
      <c r="AB21" s="3">
        <v>0</v>
      </c>
      <c r="AC21" s="3">
        <v>0</v>
      </c>
      <c r="AD21" s="3">
        <v>129.41</v>
      </c>
      <c r="AE21" s="3">
        <v>129.41</v>
      </c>
    </row>
    <row r="22" spans="1:31" x14ac:dyDescent="0.25">
      <c r="A22" s="7" t="s">
        <v>49</v>
      </c>
      <c r="B22" s="7" t="s">
        <v>50</v>
      </c>
      <c r="C22" s="8" t="s">
        <v>14</v>
      </c>
      <c r="D22" s="7" t="s">
        <v>51</v>
      </c>
      <c r="E22" s="7" t="s">
        <v>16</v>
      </c>
      <c r="F22" s="7" t="s">
        <v>17</v>
      </c>
      <c r="G22" s="3">
        <v>10</v>
      </c>
      <c r="H22" s="3">
        <v>30</v>
      </c>
      <c r="I22" s="3">
        <v>40</v>
      </c>
      <c r="J22" s="3">
        <v>0</v>
      </c>
      <c r="K22" s="9">
        <v>51.01</v>
      </c>
      <c r="L22" s="9">
        <f t="shared" si="1"/>
        <v>83.619</v>
      </c>
      <c r="M22" s="9">
        <v>51.01</v>
      </c>
      <c r="N22" s="3">
        <v>83.619</v>
      </c>
      <c r="O22" s="3">
        <v>0</v>
      </c>
      <c r="P22" s="3">
        <v>61.94</v>
      </c>
      <c r="Q22" s="3">
        <v>64.98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61.94</v>
      </c>
      <c r="X22" s="3">
        <v>61.94</v>
      </c>
      <c r="Y22" s="3">
        <v>61.94</v>
      </c>
      <c r="Z22" s="3">
        <v>0</v>
      </c>
      <c r="AA22" s="3">
        <v>61.94</v>
      </c>
      <c r="AB22" s="3">
        <v>0</v>
      </c>
      <c r="AC22" s="3">
        <v>0</v>
      </c>
      <c r="AD22" s="3">
        <v>61.94</v>
      </c>
      <c r="AE22" s="3">
        <v>61.94</v>
      </c>
    </row>
    <row r="23" spans="1:31" x14ac:dyDescent="0.25">
      <c r="A23" s="7" t="s">
        <v>52</v>
      </c>
      <c r="B23" s="8">
        <v>131</v>
      </c>
      <c r="C23" s="8" t="s">
        <v>14</v>
      </c>
      <c r="D23" s="7" t="s">
        <v>53</v>
      </c>
      <c r="E23" s="7" t="s">
        <v>16</v>
      </c>
      <c r="F23" s="7" t="s">
        <v>17</v>
      </c>
      <c r="G23" s="3">
        <v>20</v>
      </c>
      <c r="H23" s="3">
        <v>40</v>
      </c>
      <c r="I23" s="3">
        <v>60</v>
      </c>
      <c r="J23" s="3">
        <v>0</v>
      </c>
      <c r="K23" s="9">
        <f t="shared" si="0"/>
        <v>57</v>
      </c>
      <c r="L23" s="9">
        <f t="shared" si="1"/>
        <v>111</v>
      </c>
      <c r="M23" s="9">
        <v>74.790000000000006</v>
      </c>
      <c r="N23" s="3">
        <v>101.06100000000001</v>
      </c>
      <c r="O23" s="3">
        <v>111</v>
      </c>
      <c r="P23" s="3">
        <v>74.86</v>
      </c>
      <c r="Q23" s="3">
        <v>67.010000000000005</v>
      </c>
      <c r="R23" s="3">
        <v>65</v>
      </c>
      <c r="S23" s="3">
        <v>57</v>
      </c>
      <c r="T23" s="3">
        <v>60</v>
      </c>
      <c r="U23" s="3">
        <v>60</v>
      </c>
      <c r="V23" s="3">
        <v>59</v>
      </c>
      <c r="W23" s="3">
        <v>74.86</v>
      </c>
      <c r="X23" s="3">
        <v>74.86</v>
      </c>
      <c r="Y23" s="3">
        <v>74.86</v>
      </c>
      <c r="Z23" s="3">
        <v>60</v>
      </c>
      <c r="AA23" s="3">
        <v>74.86</v>
      </c>
      <c r="AB23" s="3">
        <v>60</v>
      </c>
      <c r="AC23" s="3">
        <v>65</v>
      </c>
      <c r="AD23" s="3">
        <v>74.86</v>
      </c>
      <c r="AE23" s="3">
        <v>74.86</v>
      </c>
    </row>
    <row r="24" spans="1:31" x14ac:dyDescent="0.25">
      <c r="A24" s="7" t="s">
        <v>54</v>
      </c>
      <c r="B24" s="8">
        <v>156</v>
      </c>
      <c r="C24" s="8" t="s">
        <v>14</v>
      </c>
      <c r="D24" s="7" t="s">
        <v>53</v>
      </c>
      <c r="E24" s="7" t="s">
        <v>16</v>
      </c>
      <c r="F24" s="7" t="s">
        <v>17</v>
      </c>
      <c r="G24" s="3">
        <v>20</v>
      </c>
      <c r="H24" s="3">
        <v>40</v>
      </c>
      <c r="I24" s="3">
        <v>60</v>
      </c>
      <c r="J24" s="3">
        <v>0</v>
      </c>
      <c r="K24" s="9">
        <f t="shared" si="0"/>
        <v>60</v>
      </c>
      <c r="L24" s="9">
        <f t="shared" si="1"/>
        <v>134.74350000000001</v>
      </c>
      <c r="M24" s="9">
        <v>74.790000000000006</v>
      </c>
      <c r="N24" s="3">
        <v>134.74350000000001</v>
      </c>
      <c r="O24" s="3">
        <v>111</v>
      </c>
      <c r="P24" s="3">
        <v>99.81</v>
      </c>
      <c r="Q24" s="3">
        <v>83.76</v>
      </c>
      <c r="R24" s="3">
        <v>65</v>
      </c>
      <c r="S24" s="3">
        <v>78</v>
      </c>
      <c r="T24" s="3">
        <v>60</v>
      </c>
      <c r="U24" s="3">
        <v>60</v>
      </c>
      <c r="V24" s="3">
        <v>72</v>
      </c>
      <c r="W24" s="3">
        <v>99.81</v>
      </c>
      <c r="X24" s="3">
        <v>99.81</v>
      </c>
      <c r="Y24" s="3">
        <v>99.81</v>
      </c>
      <c r="Z24" s="3">
        <v>60</v>
      </c>
      <c r="AA24" s="3">
        <v>99.81</v>
      </c>
      <c r="AB24" s="3">
        <v>60</v>
      </c>
      <c r="AC24" s="3">
        <v>75</v>
      </c>
      <c r="AD24" s="3">
        <v>99.81</v>
      </c>
      <c r="AE24" s="3">
        <v>99.81</v>
      </c>
    </row>
    <row r="25" spans="1:31" x14ac:dyDescent="0.25">
      <c r="A25" s="7" t="s">
        <v>55</v>
      </c>
      <c r="B25" s="8">
        <v>134</v>
      </c>
      <c r="C25" s="8" t="s">
        <v>14</v>
      </c>
      <c r="D25" s="7" t="s">
        <v>56</v>
      </c>
      <c r="E25" s="7" t="s">
        <v>16</v>
      </c>
      <c r="F25" s="7" t="s">
        <v>17</v>
      </c>
      <c r="G25" s="3">
        <v>20</v>
      </c>
      <c r="H25" s="3">
        <v>40</v>
      </c>
      <c r="I25" s="3">
        <v>60</v>
      </c>
      <c r="J25" s="3">
        <v>0</v>
      </c>
      <c r="K25" s="9">
        <f t="shared" si="0"/>
        <v>57</v>
      </c>
      <c r="L25" s="9">
        <f t="shared" si="1"/>
        <v>114.08</v>
      </c>
      <c r="M25" s="9">
        <v>91.31</v>
      </c>
      <c r="N25" s="3">
        <v>105.04350000000001</v>
      </c>
      <c r="O25" s="3">
        <v>111</v>
      </c>
      <c r="P25" s="3">
        <v>77.81</v>
      </c>
      <c r="Q25" s="3">
        <v>83.33</v>
      </c>
      <c r="R25" s="3">
        <v>114.08</v>
      </c>
      <c r="S25" s="3">
        <v>57</v>
      </c>
      <c r="T25" s="3">
        <v>87.18</v>
      </c>
      <c r="U25" s="3">
        <v>60</v>
      </c>
      <c r="V25" s="3">
        <v>67.55</v>
      </c>
      <c r="W25" s="3">
        <v>77.81</v>
      </c>
      <c r="X25" s="3">
        <v>77.81</v>
      </c>
      <c r="Y25" s="3">
        <v>77.81</v>
      </c>
      <c r="Z25" s="3">
        <v>87.18</v>
      </c>
      <c r="AA25" s="3">
        <v>77.81</v>
      </c>
      <c r="AB25" s="3">
        <v>60</v>
      </c>
      <c r="AC25" s="3">
        <v>65</v>
      </c>
      <c r="AD25" s="3">
        <v>77.81</v>
      </c>
      <c r="AE25" s="3">
        <v>77.81</v>
      </c>
    </row>
    <row r="26" spans="1:31" x14ac:dyDescent="0.25">
      <c r="A26" s="7" t="s">
        <v>57</v>
      </c>
      <c r="B26" s="8">
        <v>158</v>
      </c>
      <c r="C26" s="8" t="s">
        <v>14</v>
      </c>
      <c r="D26" s="7" t="s">
        <v>56</v>
      </c>
      <c r="E26" s="7" t="s">
        <v>16</v>
      </c>
      <c r="F26" s="7" t="s">
        <v>17</v>
      </c>
      <c r="G26" s="3">
        <v>20</v>
      </c>
      <c r="H26" s="3">
        <v>40</v>
      </c>
      <c r="I26" s="3">
        <v>60</v>
      </c>
      <c r="J26" s="3">
        <v>0</v>
      </c>
      <c r="K26" s="9">
        <f t="shared" si="0"/>
        <v>60</v>
      </c>
      <c r="L26" s="9">
        <f t="shared" si="1"/>
        <v>140.0625</v>
      </c>
      <c r="M26" s="9">
        <v>91.31</v>
      </c>
      <c r="N26" s="3">
        <v>140.0625</v>
      </c>
      <c r="O26" s="3">
        <v>111</v>
      </c>
      <c r="P26" s="3">
        <v>103.75</v>
      </c>
      <c r="Q26" s="3">
        <v>104.16</v>
      </c>
      <c r="R26" s="3">
        <v>114.08</v>
      </c>
      <c r="S26" s="3">
        <v>78</v>
      </c>
      <c r="T26" s="3">
        <v>97.81</v>
      </c>
      <c r="U26" s="3">
        <v>60</v>
      </c>
      <c r="V26" s="3">
        <v>72</v>
      </c>
      <c r="W26" s="3">
        <v>103.75</v>
      </c>
      <c r="X26" s="3">
        <v>103.75</v>
      </c>
      <c r="Y26" s="3">
        <v>103.75</v>
      </c>
      <c r="Z26" s="3">
        <v>97.81</v>
      </c>
      <c r="AA26" s="3">
        <v>103.75</v>
      </c>
      <c r="AB26" s="3">
        <v>60</v>
      </c>
      <c r="AC26" s="3">
        <v>75</v>
      </c>
      <c r="AD26" s="3">
        <v>103.75</v>
      </c>
      <c r="AE26" s="3">
        <v>103.75</v>
      </c>
    </row>
    <row r="27" spans="1:31" x14ac:dyDescent="0.25">
      <c r="A27" s="7" t="s">
        <v>58</v>
      </c>
      <c r="B27" s="8">
        <v>60</v>
      </c>
      <c r="C27" s="8" t="s">
        <v>14</v>
      </c>
      <c r="D27" s="7" t="s">
        <v>59</v>
      </c>
      <c r="E27" s="7" t="s">
        <v>16</v>
      </c>
      <c r="F27" s="7" t="s">
        <v>17</v>
      </c>
      <c r="G27" s="3">
        <v>8</v>
      </c>
      <c r="H27" s="3">
        <v>16</v>
      </c>
      <c r="I27" s="3">
        <v>24</v>
      </c>
      <c r="J27" s="3">
        <v>0</v>
      </c>
      <c r="K27" s="9">
        <v>17.18</v>
      </c>
      <c r="L27" s="9">
        <f t="shared" si="1"/>
        <v>40</v>
      </c>
      <c r="M27" s="9">
        <v>25.2</v>
      </c>
      <c r="N27" s="3">
        <v>33.142500000000005</v>
      </c>
      <c r="O27" s="3">
        <v>24.95</v>
      </c>
      <c r="P27" s="3">
        <v>24.55</v>
      </c>
      <c r="Q27" s="3">
        <v>31.64</v>
      </c>
      <c r="R27" s="3">
        <v>24</v>
      </c>
      <c r="S27" s="3">
        <v>17.18</v>
      </c>
      <c r="T27" s="3">
        <v>40</v>
      </c>
      <c r="U27" s="3">
        <v>0</v>
      </c>
      <c r="V27" s="3">
        <v>30</v>
      </c>
      <c r="W27" s="3">
        <v>24.55</v>
      </c>
      <c r="X27" s="3">
        <v>24.55</v>
      </c>
      <c r="Y27" s="3">
        <v>24.55</v>
      </c>
      <c r="Z27" s="3">
        <v>40</v>
      </c>
      <c r="AA27" s="3">
        <v>24.55</v>
      </c>
      <c r="AB27" s="3">
        <v>0</v>
      </c>
      <c r="AC27" s="3">
        <v>24</v>
      </c>
      <c r="AD27" s="3">
        <v>24.55</v>
      </c>
      <c r="AE27" s="3">
        <v>24.55</v>
      </c>
    </row>
    <row r="28" spans="1:31" x14ac:dyDescent="0.25">
      <c r="A28" s="7" t="s">
        <v>60</v>
      </c>
      <c r="B28" s="8">
        <v>66</v>
      </c>
      <c r="C28" s="8" t="s">
        <v>14</v>
      </c>
      <c r="D28" s="7" t="s">
        <v>59</v>
      </c>
      <c r="E28" s="7" t="s">
        <v>16</v>
      </c>
      <c r="F28" s="7" t="s">
        <v>17</v>
      </c>
      <c r="G28" s="3">
        <v>8</v>
      </c>
      <c r="H28" s="3">
        <v>16</v>
      </c>
      <c r="I28" s="3">
        <v>24</v>
      </c>
      <c r="J28" s="3">
        <v>0</v>
      </c>
      <c r="K28" s="9">
        <v>17.18</v>
      </c>
      <c r="L28" s="9">
        <f t="shared" si="1"/>
        <v>40</v>
      </c>
      <c r="M28" s="9">
        <v>25.2</v>
      </c>
      <c r="N28" s="3">
        <v>33.142500000000005</v>
      </c>
      <c r="O28" s="3">
        <v>24.95</v>
      </c>
      <c r="P28" s="3">
        <v>24.55</v>
      </c>
      <c r="Q28" s="3">
        <v>31.64</v>
      </c>
      <c r="R28" s="3">
        <v>24</v>
      </c>
      <c r="S28" s="3">
        <v>17.18</v>
      </c>
      <c r="T28" s="3">
        <v>40</v>
      </c>
      <c r="U28" s="3">
        <v>0</v>
      </c>
      <c r="V28" s="3">
        <v>30</v>
      </c>
      <c r="W28" s="3">
        <v>24.55</v>
      </c>
      <c r="X28" s="3">
        <v>24.55</v>
      </c>
      <c r="Y28" s="3">
        <v>24.55</v>
      </c>
      <c r="Z28" s="3">
        <v>40</v>
      </c>
      <c r="AA28" s="3">
        <v>24.55</v>
      </c>
      <c r="AB28" s="3">
        <v>0</v>
      </c>
      <c r="AC28" s="3">
        <v>24</v>
      </c>
      <c r="AD28" s="3">
        <v>24.55</v>
      </c>
      <c r="AE28" s="3">
        <v>24.55</v>
      </c>
    </row>
    <row r="29" spans="1:31" x14ac:dyDescent="0.25">
      <c r="A29" s="7" t="s">
        <v>61</v>
      </c>
      <c r="B29" s="8">
        <v>172</v>
      </c>
      <c r="C29" s="8" t="s">
        <v>14</v>
      </c>
      <c r="D29" s="7" t="s">
        <v>62</v>
      </c>
      <c r="E29" s="7" t="s">
        <v>16</v>
      </c>
      <c r="F29" s="7" t="s">
        <v>17</v>
      </c>
      <c r="G29" s="3">
        <v>10</v>
      </c>
      <c r="H29" s="3">
        <v>30</v>
      </c>
      <c r="I29" s="3">
        <v>40</v>
      </c>
      <c r="J29" s="3">
        <v>0</v>
      </c>
      <c r="K29" s="9">
        <v>68.77</v>
      </c>
      <c r="L29" s="9">
        <f t="shared" si="1"/>
        <v>103.2</v>
      </c>
      <c r="M29" s="9">
        <v>68.77</v>
      </c>
      <c r="N29" s="3">
        <f>SUM(B29*0.6)</f>
        <v>103.2</v>
      </c>
      <c r="O29" s="3">
        <v>0</v>
      </c>
      <c r="P29" s="3">
        <v>0</v>
      </c>
      <c r="Q29" s="3">
        <v>87.09</v>
      </c>
      <c r="R29" s="3">
        <f>SUM(B29*0.6)</f>
        <v>103.2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</row>
    <row r="30" spans="1:31" x14ac:dyDescent="0.25">
      <c r="A30" s="7" t="s">
        <v>63</v>
      </c>
      <c r="B30" s="7" t="s">
        <v>64</v>
      </c>
      <c r="C30" s="8" t="s">
        <v>14</v>
      </c>
      <c r="D30" s="7" t="s">
        <v>65</v>
      </c>
      <c r="E30" s="7" t="s">
        <v>16</v>
      </c>
      <c r="F30" s="7" t="s">
        <v>17</v>
      </c>
      <c r="G30" s="3">
        <v>40</v>
      </c>
      <c r="H30" s="3">
        <v>80</v>
      </c>
      <c r="I30" s="3">
        <v>120</v>
      </c>
      <c r="J30" s="3">
        <v>0</v>
      </c>
      <c r="K30" s="9">
        <v>125.57</v>
      </c>
      <c r="L30" s="9">
        <f t="shared" si="1"/>
        <v>169.51949999999999</v>
      </c>
      <c r="M30" s="9">
        <v>132.65</v>
      </c>
      <c r="N30" s="3">
        <v>169.51949999999999</v>
      </c>
      <c r="O30" s="3">
        <v>0</v>
      </c>
      <c r="P30" s="3">
        <v>125.57</v>
      </c>
      <c r="Q30" s="3">
        <v>131.6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125.57</v>
      </c>
      <c r="X30" s="3">
        <v>125.57</v>
      </c>
      <c r="Y30" s="3">
        <v>125.57</v>
      </c>
      <c r="Z30" s="3">
        <v>0</v>
      </c>
      <c r="AA30" s="3">
        <v>125.57</v>
      </c>
      <c r="AB30" s="3">
        <v>0</v>
      </c>
      <c r="AC30" s="3">
        <v>0</v>
      </c>
      <c r="AD30" s="3">
        <v>125.57</v>
      </c>
      <c r="AE30" s="3">
        <v>125.57</v>
      </c>
    </row>
    <row r="31" spans="1:31" x14ac:dyDescent="0.25">
      <c r="A31" s="7" t="s">
        <v>66</v>
      </c>
      <c r="B31" s="7" t="s">
        <v>67</v>
      </c>
      <c r="C31" s="8" t="s">
        <v>14</v>
      </c>
      <c r="D31" s="7" t="s">
        <v>68</v>
      </c>
      <c r="E31" s="7" t="s">
        <v>16</v>
      </c>
      <c r="F31" s="7" t="s">
        <v>17</v>
      </c>
      <c r="G31" s="3">
        <v>13</v>
      </c>
      <c r="H31" s="3">
        <v>26</v>
      </c>
      <c r="I31" s="3">
        <v>40</v>
      </c>
      <c r="J31" s="3">
        <v>0</v>
      </c>
      <c r="K31" s="9">
        <v>56.9</v>
      </c>
      <c r="L31" s="9">
        <f t="shared" si="1"/>
        <v>76.814999999999998</v>
      </c>
      <c r="M31" s="9">
        <v>59.13</v>
      </c>
      <c r="N31" s="3">
        <v>76.814999999999998</v>
      </c>
      <c r="O31" s="3">
        <v>0</v>
      </c>
      <c r="P31" s="3">
        <v>56.9</v>
      </c>
      <c r="Q31" s="3">
        <v>58.66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56.9</v>
      </c>
      <c r="X31" s="3">
        <v>56.9</v>
      </c>
      <c r="Y31" s="3">
        <v>56.9</v>
      </c>
      <c r="Z31" s="3">
        <v>0</v>
      </c>
      <c r="AA31" s="3">
        <v>56.9</v>
      </c>
      <c r="AB31" s="3">
        <v>0</v>
      </c>
      <c r="AC31" s="3">
        <v>0</v>
      </c>
      <c r="AD31" s="3">
        <v>56.9</v>
      </c>
      <c r="AE31" s="3">
        <v>56.9</v>
      </c>
    </row>
    <row r="32" spans="1:31" x14ac:dyDescent="0.25">
      <c r="A32" s="7" t="s">
        <v>69</v>
      </c>
      <c r="B32" s="8">
        <v>208</v>
      </c>
      <c r="C32" s="8" t="s">
        <v>14</v>
      </c>
      <c r="D32" s="7" t="s">
        <v>70</v>
      </c>
      <c r="E32" s="7" t="s">
        <v>16</v>
      </c>
      <c r="F32" s="7" t="s">
        <v>17</v>
      </c>
      <c r="G32" s="3">
        <v>40</v>
      </c>
      <c r="H32" s="3">
        <v>80</v>
      </c>
      <c r="I32" s="3">
        <v>120</v>
      </c>
      <c r="J32" s="3">
        <v>0</v>
      </c>
      <c r="K32" s="9">
        <v>105.52</v>
      </c>
      <c r="L32" s="9">
        <f t="shared" si="1"/>
        <v>145.63800000000001</v>
      </c>
      <c r="M32" s="9">
        <v>115.74</v>
      </c>
      <c r="N32" s="3">
        <v>145.63800000000001</v>
      </c>
      <c r="O32" s="3">
        <v>135.21</v>
      </c>
      <c r="P32" s="3">
        <v>107.88</v>
      </c>
      <c r="Q32" s="3">
        <v>114.82</v>
      </c>
      <c r="R32" s="3">
        <v>123.78</v>
      </c>
      <c r="S32" s="3">
        <v>119</v>
      </c>
      <c r="T32" s="3">
        <v>105.52</v>
      </c>
      <c r="U32" s="3">
        <v>0</v>
      </c>
      <c r="V32" s="3">
        <v>80</v>
      </c>
      <c r="W32" s="3">
        <v>107.88</v>
      </c>
      <c r="X32" s="3">
        <v>107.88</v>
      </c>
      <c r="Y32" s="3">
        <v>107.88</v>
      </c>
      <c r="Z32" s="3">
        <v>105.52</v>
      </c>
      <c r="AA32" s="3">
        <v>107.88</v>
      </c>
      <c r="AB32" s="3">
        <v>0</v>
      </c>
      <c r="AC32" s="3">
        <v>90.12</v>
      </c>
      <c r="AD32" s="3">
        <v>107.88</v>
      </c>
      <c r="AE32" s="3">
        <v>107.88</v>
      </c>
    </row>
    <row r="33" spans="1:31" x14ac:dyDescent="0.25">
      <c r="A33" s="7" t="s">
        <v>71</v>
      </c>
      <c r="B33" s="7" t="s">
        <v>72</v>
      </c>
      <c r="C33" s="8" t="s">
        <v>14</v>
      </c>
      <c r="D33" s="7" t="s">
        <v>73</v>
      </c>
      <c r="E33" s="7" t="s">
        <v>16</v>
      </c>
      <c r="F33" s="7" t="s">
        <v>17</v>
      </c>
      <c r="G33" s="3">
        <v>40</v>
      </c>
      <c r="H33" s="3">
        <v>80</v>
      </c>
      <c r="I33" s="3">
        <v>120</v>
      </c>
      <c r="J33" s="3">
        <v>0</v>
      </c>
      <c r="K33" s="9">
        <v>68.55</v>
      </c>
      <c r="L33" s="9">
        <f t="shared" si="1"/>
        <v>162.31</v>
      </c>
      <c r="M33" s="9">
        <v>88.19</v>
      </c>
      <c r="N33" s="3">
        <v>111.53700000000002</v>
      </c>
      <c r="O33" s="3">
        <v>162.31</v>
      </c>
      <c r="P33" s="3">
        <v>82.62</v>
      </c>
      <c r="Q33" s="3">
        <v>87.49</v>
      </c>
      <c r="R33" s="3">
        <v>96.76</v>
      </c>
      <c r="S33" s="3">
        <v>91</v>
      </c>
      <c r="T33" s="3">
        <v>80.260000000000005</v>
      </c>
      <c r="U33" s="3">
        <v>0</v>
      </c>
      <c r="V33" s="3">
        <v>80</v>
      </c>
      <c r="W33" s="3">
        <v>82.62</v>
      </c>
      <c r="X33" s="3">
        <v>82.62</v>
      </c>
      <c r="Y33" s="3">
        <v>82.62</v>
      </c>
      <c r="Z33" s="3">
        <v>80.260000000000005</v>
      </c>
      <c r="AA33" s="3">
        <v>82.62</v>
      </c>
      <c r="AB33" s="3">
        <v>0</v>
      </c>
      <c r="AC33" s="3">
        <v>68.55</v>
      </c>
      <c r="AD33" s="3">
        <v>82.62</v>
      </c>
      <c r="AE33" s="3">
        <v>82.62</v>
      </c>
    </row>
    <row r="34" spans="1:31" x14ac:dyDescent="0.25">
      <c r="A34" s="7" t="s">
        <v>74</v>
      </c>
      <c r="B34" s="8">
        <v>208</v>
      </c>
      <c r="C34" s="8" t="s">
        <v>14</v>
      </c>
      <c r="D34" s="7" t="s">
        <v>75</v>
      </c>
      <c r="E34" s="7" t="s">
        <v>16</v>
      </c>
      <c r="F34" s="7" t="s">
        <v>17</v>
      </c>
      <c r="G34" s="3">
        <v>40</v>
      </c>
      <c r="H34" s="3">
        <v>80</v>
      </c>
      <c r="I34" s="3">
        <v>120</v>
      </c>
      <c r="J34" s="3">
        <v>0</v>
      </c>
      <c r="K34" s="9">
        <v>85</v>
      </c>
      <c r="L34" s="9">
        <f t="shared" si="1"/>
        <v>143.86949999999999</v>
      </c>
      <c r="M34" s="9">
        <v>129.63</v>
      </c>
      <c r="N34" s="3">
        <v>143.86949999999999</v>
      </c>
      <c r="O34" s="3">
        <v>142.33000000000001</v>
      </c>
      <c r="P34" s="3">
        <v>106.57</v>
      </c>
      <c r="Q34" s="3">
        <v>128.6</v>
      </c>
      <c r="R34" s="3">
        <v>0</v>
      </c>
      <c r="S34" s="3">
        <v>0</v>
      </c>
      <c r="T34" s="3">
        <v>109.15</v>
      </c>
      <c r="U34" s="3">
        <v>0</v>
      </c>
      <c r="V34" s="3">
        <v>85</v>
      </c>
      <c r="W34" s="3">
        <v>106.57</v>
      </c>
      <c r="X34" s="3">
        <v>106.57</v>
      </c>
      <c r="Y34" s="3">
        <v>106.57</v>
      </c>
      <c r="Z34" s="3">
        <v>109.15</v>
      </c>
      <c r="AA34" s="3">
        <v>106.57</v>
      </c>
      <c r="AB34" s="3">
        <v>0</v>
      </c>
      <c r="AC34" s="3">
        <v>101.32</v>
      </c>
      <c r="AD34" s="3">
        <v>106.57</v>
      </c>
      <c r="AE34" s="3">
        <v>106.57</v>
      </c>
    </row>
    <row r="35" spans="1:31" x14ac:dyDescent="0.25">
      <c r="A35" s="7" t="s">
        <v>76</v>
      </c>
      <c r="B35" s="7" t="s">
        <v>72</v>
      </c>
      <c r="C35" s="8" t="s">
        <v>14</v>
      </c>
      <c r="D35" s="7" t="s">
        <v>77</v>
      </c>
      <c r="E35" s="7" t="s">
        <v>16</v>
      </c>
      <c r="F35" s="7" t="s">
        <v>17</v>
      </c>
      <c r="G35" s="3">
        <v>40</v>
      </c>
      <c r="H35" s="3">
        <v>80</v>
      </c>
      <c r="I35" s="3">
        <v>120</v>
      </c>
      <c r="J35" s="3">
        <v>0</v>
      </c>
      <c r="K35" s="9">
        <v>81.81</v>
      </c>
      <c r="L35" s="9">
        <f t="shared" si="1"/>
        <v>110.44350000000001</v>
      </c>
      <c r="M35" s="9">
        <v>98.87</v>
      </c>
      <c r="N35" s="3">
        <v>110.44350000000001</v>
      </c>
      <c r="O35" s="3">
        <v>0</v>
      </c>
      <c r="P35" s="3">
        <v>81.81</v>
      </c>
      <c r="Q35" s="3">
        <v>98.09</v>
      </c>
      <c r="R35" s="3">
        <v>0</v>
      </c>
      <c r="S35" s="3">
        <v>0</v>
      </c>
      <c r="T35" s="3">
        <v>101.13</v>
      </c>
      <c r="U35" s="3">
        <v>0</v>
      </c>
      <c r="V35" s="3">
        <v>85</v>
      </c>
      <c r="W35" s="3">
        <v>81.81</v>
      </c>
      <c r="X35" s="3">
        <v>81.81</v>
      </c>
      <c r="Y35" s="3">
        <v>81.81</v>
      </c>
      <c r="Z35" s="3">
        <v>101.13</v>
      </c>
      <c r="AA35" s="3">
        <v>81.81</v>
      </c>
      <c r="AB35" s="3">
        <v>0</v>
      </c>
      <c r="AC35" s="3">
        <v>77.290000000000006</v>
      </c>
      <c r="AD35" s="3">
        <v>81.81</v>
      </c>
      <c r="AE35" s="3">
        <v>81.81</v>
      </c>
    </row>
    <row r="36" spans="1:31" x14ac:dyDescent="0.25">
      <c r="A36" s="7" t="s">
        <v>78</v>
      </c>
      <c r="B36" s="8">
        <v>68</v>
      </c>
      <c r="C36" s="8" t="s">
        <v>14</v>
      </c>
      <c r="D36" s="7" t="s">
        <v>79</v>
      </c>
      <c r="E36" s="7" t="s">
        <v>16</v>
      </c>
      <c r="F36" s="7" t="s">
        <v>17</v>
      </c>
      <c r="G36" s="3">
        <v>13</v>
      </c>
      <c r="H36" s="3">
        <v>26</v>
      </c>
      <c r="I36" s="3">
        <v>40</v>
      </c>
      <c r="J36" s="3">
        <v>0</v>
      </c>
      <c r="K36" s="9">
        <v>24.25</v>
      </c>
      <c r="L36" s="9">
        <f t="shared" si="1"/>
        <v>51.51</v>
      </c>
      <c r="M36" s="9">
        <v>45.43</v>
      </c>
      <c r="N36" s="3">
        <v>32.737500000000004</v>
      </c>
      <c r="O36" s="3">
        <v>44.94</v>
      </c>
      <c r="P36" s="3">
        <v>24.25</v>
      </c>
      <c r="Q36" s="3">
        <v>45.07</v>
      </c>
      <c r="R36" s="3">
        <v>51.51</v>
      </c>
      <c r="S36" s="3">
        <v>48</v>
      </c>
      <c r="T36" s="3">
        <v>42.53</v>
      </c>
      <c r="U36" s="3">
        <v>0</v>
      </c>
      <c r="V36" s="3">
        <v>42.5</v>
      </c>
      <c r="W36" s="3">
        <v>24.25</v>
      </c>
      <c r="X36" s="3">
        <v>24.25</v>
      </c>
      <c r="Y36" s="3">
        <v>24.25</v>
      </c>
      <c r="Z36" s="3">
        <v>42.53</v>
      </c>
      <c r="AA36" s="3">
        <v>24.25</v>
      </c>
      <c r="AB36" s="3">
        <v>0</v>
      </c>
      <c r="AC36" s="3">
        <v>36.32</v>
      </c>
      <c r="AD36" s="3">
        <v>24.25</v>
      </c>
      <c r="AE36" s="3">
        <v>24.25</v>
      </c>
    </row>
    <row r="37" spans="1:31" x14ac:dyDescent="0.25">
      <c r="A37" s="7" t="s">
        <v>80</v>
      </c>
      <c r="B37" s="7" t="s">
        <v>81</v>
      </c>
      <c r="C37" s="8" t="s">
        <v>14</v>
      </c>
      <c r="D37" s="7" t="s">
        <v>82</v>
      </c>
      <c r="E37" s="7" t="s">
        <v>16</v>
      </c>
      <c r="F37" s="7" t="s">
        <v>17</v>
      </c>
      <c r="G37" s="3">
        <v>13</v>
      </c>
      <c r="H37" s="3">
        <v>26</v>
      </c>
      <c r="I37" s="3">
        <v>40</v>
      </c>
      <c r="J37" s="3">
        <v>0</v>
      </c>
      <c r="K37" s="9">
        <v>19.2</v>
      </c>
      <c r="L37" s="9">
        <f t="shared" si="1"/>
        <v>47.43</v>
      </c>
      <c r="M37" s="9">
        <v>42.02</v>
      </c>
      <c r="N37" s="3">
        <v>25.92</v>
      </c>
      <c r="O37" s="3">
        <v>42.21</v>
      </c>
      <c r="P37" s="3">
        <v>19.2</v>
      </c>
      <c r="Q37" s="3">
        <v>41.69</v>
      </c>
      <c r="R37" s="3">
        <v>47.43</v>
      </c>
      <c r="S37" s="3">
        <v>45</v>
      </c>
      <c r="T37" s="3">
        <v>39.33</v>
      </c>
      <c r="U37" s="3">
        <v>0</v>
      </c>
      <c r="V37" s="3">
        <v>42.5</v>
      </c>
      <c r="W37" s="3">
        <v>19.2</v>
      </c>
      <c r="X37" s="3">
        <v>19.2</v>
      </c>
      <c r="Y37" s="3">
        <v>19.2</v>
      </c>
      <c r="Z37" s="3">
        <v>39.33</v>
      </c>
      <c r="AA37" s="3">
        <v>19.2</v>
      </c>
      <c r="AB37" s="3">
        <v>0</v>
      </c>
      <c r="AC37" s="3">
        <v>33.590000000000003</v>
      </c>
      <c r="AD37" s="3">
        <v>19.2</v>
      </c>
      <c r="AE37" s="3">
        <v>19.2</v>
      </c>
    </row>
    <row r="38" spans="1:31" x14ac:dyDescent="0.25">
      <c r="A38" s="7" t="s">
        <v>83</v>
      </c>
      <c r="B38" s="8">
        <v>5</v>
      </c>
      <c r="C38" s="8" t="s">
        <v>14</v>
      </c>
      <c r="D38" s="7" t="s">
        <v>84</v>
      </c>
      <c r="E38" s="7" t="s">
        <v>16</v>
      </c>
      <c r="F38" s="7" t="s">
        <v>17</v>
      </c>
      <c r="G38" s="3">
        <v>5</v>
      </c>
      <c r="H38" s="3">
        <v>5</v>
      </c>
      <c r="I38" s="3">
        <v>5</v>
      </c>
      <c r="J38" s="3">
        <v>0</v>
      </c>
      <c r="K38" s="9">
        <v>1.79</v>
      </c>
      <c r="L38" s="9">
        <f t="shared" si="1"/>
        <v>2.4165000000000001</v>
      </c>
      <c r="M38" s="9">
        <v>1.8</v>
      </c>
      <c r="N38" s="3">
        <v>2.4165000000000001</v>
      </c>
      <c r="O38" s="3">
        <v>0</v>
      </c>
      <c r="P38" s="3">
        <v>1.79</v>
      </c>
      <c r="Q38" s="3">
        <v>1.79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1.79</v>
      </c>
      <c r="X38" s="3">
        <v>1.79</v>
      </c>
      <c r="Y38" s="3">
        <v>1.79</v>
      </c>
      <c r="Z38" s="3">
        <v>0</v>
      </c>
      <c r="AA38" s="3">
        <v>1.79</v>
      </c>
      <c r="AB38" s="3">
        <v>0</v>
      </c>
      <c r="AC38" s="3">
        <v>0</v>
      </c>
      <c r="AD38" s="3">
        <v>1.79</v>
      </c>
      <c r="AE38" s="3">
        <v>1.79</v>
      </c>
    </row>
    <row r="39" spans="1:31" x14ac:dyDescent="0.25">
      <c r="A39" s="7" t="s">
        <v>85</v>
      </c>
      <c r="B39" s="8">
        <v>20</v>
      </c>
      <c r="C39" s="8" t="s">
        <v>14</v>
      </c>
      <c r="D39" s="7" t="s">
        <v>86</v>
      </c>
      <c r="E39" s="7" t="s">
        <v>16</v>
      </c>
      <c r="F39" s="7" t="s">
        <v>17</v>
      </c>
      <c r="G39" s="3">
        <v>10</v>
      </c>
      <c r="H39" s="3">
        <v>20</v>
      </c>
      <c r="I39" s="3">
        <v>20</v>
      </c>
      <c r="J39" s="3">
        <v>0</v>
      </c>
      <c r="K39" s="9">
        <v>12</v>
      </c>
      <c r="L39" s="9">
        <f t="shared" si="1"/>
        <v>23.63</v>
      </c>
      <c r="M39" s="9">
        <v>23.63</v>
      </c>
      <c r="N39" s="3">
        <v>18.238500000000002</v>
      </c>
      <c r="O39" s="3">
        <v>16.21</v>
      </c>
      <c r="P39" s="3">
        <v>13.51</v>
      </c>
      <c r="Q39" s="3">
        <v>15.87</v>
      </c>
      <c r="R39" s="3">
        <f>SUM(B39*0.6)</f>
        <v>12</v>
      </c>
      <c r="S39" s="3">
        <v>20</v>
      </c>
      <c r="T39" s="3">
        <v>16</v>
      </c>
      <c r="U39" s="3">
        <v>0</v>
      </c>
      <c r="V39" s="3">
        <v>0</v>
      </c>
      <c r="W39" s="3">
        <v>13.51</v>
      </c>
      <c r="X39" s="3">
        <v>13.51</v>
      </c>
      <c r="Y39" s="3">
        <v>13.51</v>
      </c>
      <c r="Z39" s="3">
        <v>16</v>
      </c>
      <c r="AA39" s="3">
        <v>13.51</v>
      </c>
      <c r="AB39" s="3">
        <v>0</v>
      </c>
      <c r="AC39" s="3">
        <v>0</v>
      </c>
      <c r="AD39" s="3">
        <v>13.51</v>
      </c>
      <c r="AE39" s="3">
        <v>13.51</v>
      </c>
    </row>
    <row r="40" spans="1:31" x14ac:dyDescent="0.25">
      <c r="A40" s="7" t="s">
        <v>87</v>
      </c>
      <c r="B40" s="8">
        <v>216</v>
      </c>
      <c r="C40" s="8" t="s">
        <v>14</v>
      </c>
      <c r="D40" s="7" t="s">
        <v>88</v>
      </c>
      <c r="E40" s="7" t="s">
        <v>16</v>
      </c>
      <c r="F40" s="7" t="s">
        <v>17</v>
      </c>
      <c r="G40" s="3">
        <v>45</v>
      </c>
      <c r="H40" s="3">
        <v>90</v>
      </c>
      <c r="I40" s="3">
        <v>140</v>
      </c>
      <c r="J40" s="3">
        <v>0</v>
      </c>
      <c r="K40" s="9">
        <v>48.4</v>
      </c>
      <c r="L40" s="9">
        <f t="shared" si="1"/>
        <v>86.95</v>
      </c>
      <c r="M40" s="9">
        <v>61.3</v>
      </c>
      <c r="N40" s="3">
        <v>65.34</v>
      </c>
      <c r="O40" s="3">
        <v>86.06</v>
      </c>
      <c r="P40" s="3">
        <v>48.4</v>
      </c>
      <c r="Q40" s="3">
        <v>73.290000000000006</v>
      </c>
      <c r="R40" s="3">
        <v>86.95</v>
      </c>
      <c r="S40" s="3">
        <v>61.3</v>
      </c>
      <c r="T40" s="3">
        <v>79.75</v>
      </c>
      <c r="U40" s="3">
        <v>0</v>
      </c>
      <c r="V40" s="3">
        <v>57</v>
      </c>
      <c r="W40" s="3">
        <v>48.4</v>
      </c>
      <c r="X40" s="3">
        <v>48.4</v>
      </c>
      <c r="Y40" s="3">
        <v>48.4</v>
      </c>
      <c r="Z40" s="3">
        <v>79.75</v>
      </c>
      <c r="AA40" s="3">
        <v>48.4</v>
      </c>
      <c r="AB40" s="3">
        <v>0</v>
      </c>
      <c r="AC40" s="3">
        <v>45</v>
      </c>
      <c r="AD40" s="3">
        <v>48.4</v>
      </c>
      <c r="AE40" s="3">
        <v>48.4</v>
      </c>
    </row>
    <row r="41" spans="1:31" x14ac:dyDescent="0.25">
      <c r="A41" s="7" t="s">
        <v>89</v>
      </c>
      <c r="B41" s="8">
        <v>232</v>
      </c>
      <c r="C41" s="8" t="s">
        <v>14</v>
      </c>
      <c r="D41" s="7" t="s">
        <v>90</v>
      </c>
      <c r="E41" s="7" t="s">
        <v>16</v>
      </c>
      <c r="F41" s="7" t="s">
        <v>17</v>
      </c>
      <c r="G41" s="3">
        <v>45</v>
      </c>
      <c r="H41" s="3">
        <v>90</v>
      </c>
      <c r="I41" s="3">
        <v>140</v>
      </c>
      <c r="J41" s="3">
        <v>0</v>
      </c>
      <c r="K41" s="9">
        <v>72.599999999999994</v>
      </c>
      <c r="L41" s="9">
        <f t="shared" si="1"/>
        <v>106.19</v>
      </c>
      <c r="M41" s="9">
        <v>91.07</v>
      </c>
      <c r="N41" s="3">
        <v>98.01</v>
      </c>
      <c r="O41" s="3">
        <v>0</v>
      </c>
      <c r="P41" s="3">
        <v>72.599999999999994</v>
      </c>
      <c r="Q41" s="3">
        <v>106.19</v>
      </c>
      <c r="R41" s="3">
        <v>0</v>
      </c>
      <c r="S41" s="3">
        <v>91.07</v>
      </c>
      <c r="T41" s="3">
        <v>94.3</v>
      </c>
      <c r="U41" s="3">
        <v>0</v>
      </c>
      <c r="V41" s="3">
        <v>75</v>
      </c>
      <c r="W41" s="3">
        <v>72.599999999999994</v>
      </c>
      <c r="X41" s="3">
        <v>72.599999999999994</v>
      </c>
      <c r="Y41" s="3">
        <v>72.599999999999994</v>
      </c>
      <c r="Z41" s="3">
        <v>94.3</v>
      </c>
      <c r="AA41" s="3">
        <v>72.599999999999994</v>
      </c>
      <c r="AB41" s="3">
        <v>0</v>
      </c>
      <c r="AC41" s="3">
        <v>45</v>
      </c>
      <c r="AD41" s="3">
        <v>72.599999999999994</v>
      </c>
      <c r="AE41" s="3">
        <v>72.599999999999994</v>
      </c>
    </row>
    <row r="42" spans="1:31" x14ac:dyDescent="0.25">
      <c r="A42" s="7" t="s">
        <v>91</v>
      </c>
      <c r="B42" s="8">
        <v>252</v>
      </c>
      <c r="C42" s="8" t="s">
        <v>14</v>
      </c>
      <c r="D42" s="7" t="s">
        <v>92</v>
      </c>
      <c r="E42" s="7" t="s">
        <v>16</v>
      </c>
      <c r="F42" s="7" t="s">
        <v>17</v>
      </c>
      <c r="G42" s="3">
        <v>45</v>
      </c>
      <c r="H42" s="3">
        <v>90</v>
      </c>
      <c r="I42" s="3">
        <v>140</v>
      </c>
      <c r="J42" s="3">
        <v>0</v>
      </c>
      <c r="K42" s="9">
        <v>55.54</v>
      </c>
      <c r="L42" s="9">
        <f t="shared" si="1"/>
        <v>167.697</v>
      </c>
      <c r="M42" s="9">
        <v>129.28</v>
      </c>
      <c r="N42" s="3">
        <v>167.697</v>
      </c>
      <c r="O42" s="3">
        <v>0</v>
      </c>
      <c r="P42" s="3">
        <v>124.22</v>
      </c>
      <c r="Q42" s="3">
        <v>162.16999999999999</v>
      </c>
      <c r="R42" s="3">
        <v>109.02</v>
      </c>
      <c r="S42" s="3">
        <v>129.28</v>
      </c>
      <c r="T42" s="3">
        <v>55.54</v>
      </c>
      <c r="U42" s="3">
        <v>0</v>
      </c>
      <c r="V42" s="3">
        <v>101</v>
      </c>
      <c r="W42" s="3">
        <v>124.22</v>
      </c>
      <c r="X42" s="3">
        <v>124.22</v>
      </c>
      <c r="Y42" s="3">
        <v>124.22</v>
      </c>
      <c r="Z42" s="3">
        <v>55.54</v>
      </c>
      <c r="AA42" s="3">
        <v>124.22</v>
      </c>
      <c r="AB42" s="3">
        <v>0</v>
      </c>
      <c r="AC42" s="3">
        <v>90</v>
      </c>
      <c r="AD42" s="3">
        <v>124.22</v>
      </c>
      <c r="AE42" s="3">
        <v>124.22</v>
      </c>
    </row>
    <row r="43" spans="1:31" x14ac:dyDescent="0.25">
      <c r="A43" s="7" t="s">
        <v>93</v>
      </c>
      <c r="B43" s="8">
        <v>272</v>
      </c>
      <c r="C43" s="8" t="s">
        <v>14</v>
      </c>
      <c r="D43" s="7" t="s">
        <v>94</v>
      </c>
      <c r="E43" s="7" t="s">
        <v>16</v>
      </c>
      <c r="F43" s="7" t="s">
        <v>17</v>
      </c>
      <c r="G43" s="3">
        <v>45</v>
      </c>
      <c r="H43" s="3">
        <v>90</v>
      </c>
      <c r="I43" s="3">
        <v>140</v>
      </c>
      <c r="J43" s="3">
        <v>0</v>
      </c>
      <c r="K43" s="9">
        <v>120</v>
      </c>
      <c r="L43" s="9">
        <f t="shared" si="1"/>
        <v>266.61150000000004</v>
      </c>
      <c r="M43" s="9">
        <v>164.78</v>
      </c>
      <c r="N43" s="3">
        <v>266.61150000000004</v>
      </c>
      <c r="O43" s="3">
        <v>0</v>
      </c>
      <c r="P43" s="3">
        <v>197.49</v>
      </c>
      <c r="Q43" s="3">
        <v>201.3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197.49</v>
      </c>
      <c r="X43" s="3">
        <v>197.49</v>
      </c>
      <c r="Y43" s="3">
        <v>197.49</v>
      </c>
      <c r="Z43" s="3">
        <v>0</v>
      </c>
      <c r="AA43" s="3">
        <v>197.49</v>
      </c>
      <c r="AB43" s="3">
        <v>0</v>
      </c>
      <c r="AC43" s="3">
        <v>120</v>
      </c>
      <c r="AD43" s="3">
        <v>197.49</v>
      </c>
      <c r="AE43" s="3">
        <v>197.49</v>
      </c>
    </row>
    <row r="44" spans="1:31" x14ac:dyDescent="0.25">
      <c r="A44" s="7" t="s">
        <v>95</v>
      </c>
      <c r="B44" s="8">
        <v>22</v>
      </c>
      <c r="C44" s="8" t="s">
        <v>14</v>
      </c>
      <c r="D44" s="7" t="s">
        <v>96</v>
      </c>
      <c r="E44" s="7" t="s">
        <v>16</v>
      </c>
      <c r="F44" s="7" t="s">
        <v>17</v>
      </c>
      <c r="G44" s="3">
        <v>10</v>
      </c>
      <c r="H44" s="3">
        <v>22</v>
      </c>
      <c r="I44" s="3">
        <v>22</v>
      </c>
      <c r="J44" s="3">
        <v>0</v>
      </c>
      <c r="K44" s="9">
        <v>7.97</v>
      </c>
      <c r="L44" s="9">
        <f t="shared" si="1"/>
        <v>35</v>
      </c>
      <c r="M44" s="9">
        <v>20</v>
      </c>
      <c r="N44" s="3">
        <v>12.0825</v>
      </c>
      <c r="O44" s="3">
        <v>0</v>
      </c>
      <c r="P44" s="3">
        <v>8.9499999999999993</v>
      </c>
      <c r="Q44" s="3">
        <v>19.98</v>
      </c>
      <c r="R44" s="3">
        <v>7.97</v>
      </c>
      <c r="S44" s="3">
        <v>20</v>
      </c>
      <c r="T44" s="3">
        <v>35</v>
      </c>
      <c r="U44" s="3">
        <v>0</v>
      </c>
      <c r="V44" s="3">
        <v>22</v>
      </c>
      <c r="W44" s="3">
        <v>8.9499999999999993</v>
      </c>
      <c r="X44" s="3">
        <v>8.9499999999999993</v>
      </c>
      <c r="Y44" s="3">
        <v>8.9499999999999993</v>
      </c>
      <c r="Z44" s="3">
        <v>35</v>
      </c>
      <c r="AA44" s="3">
        <v>8.9499999999999993</v>
      </c>
      <c r="AB44" s="3">
        <v>0</v>
      </c>
      <c r="AC44" s="3">
        <v>0</v>
      </c>
      <c r="AD44" s="3">
        <v>8.9499999999999993</v>
      </c>
      <c r="AE44" s="3">
        <v>8.9499999999999993</v>
      </c>
    </row>
    <row r="45" spans="1:31" x14ac:dyDescent="0.25">
      <c r="A45" s="7" t="s">
        <v>97</v>
      </c>
      <c r="B45" s="8">
        <v>95</v>
      </c>
      <c r="C45" s="8" t="s">
        <v>14</v>
      </c>
      <c r="D45" s="7" t="s">
        <v>98</v>
      </c>
      <c r="E45" s="7" t="s">
        <v>16</v>
      </c>
      <c r="F45" s="7" t="s">
        <v>17</v>
      </c>
      <c r="G45" s="3">
        <v>16</v>
      </c>
      <c r="H45" s="3">
        <v>32</v>
      </c>
      <c r="I45" s="3">
        <v>48</v>
      </c>
      <c r="J45" s="3">
        <v>0</v>
      </c>
      <c r="K45" s="9">
        <v>24.63</v>
      </c>
      <c r="L45" s="9">
        <f t="shared" si="1"/>
        <v>45</v>
      </c>
      <c r="M45" s="9">
        <v>36.090000000000003</v>
      </c>
      <c r="N45" s="3">
        <v>33.277500000000003</v>
      </c>
      <c r="O45" s="3">
        <v>24.63</v>
      </c>
      <c r="P45" s="3">
        <v>24.65</v>
      </c>
      <c r="Q45" s="3">
        <v>43</v>
      </c>
      <c r="R45" s="3">
        <v>43.05</v>
      </c>
      <c r="S45" s="3">
        <v>36.090000000000003</v>
      </c>
      <c r="T45" s="3">
        <v>40</v>
      </c>
      <c r="U45" s="3">
        <v>0</v>
      </c>
      <c r="V45" s="3">
        <v>45</v>
      </c>
      <c r="W45" s="3">
        <v>24.65</v>
      </c>
      <c r="X45" s="3">
        <v>24.65</v>
      </c>
      <c r="Y45" s="3">
        <v>24.65</v>
      </c>
      <c r="Z45" s="3">
        <v>40</v>
      </c>
      <c r="AA45" s="3">
        <v>24.65</v>
      </c>
      <c r="AB45" s="3">
        <v>0</v>
      </c>
      <c r="AC45" s="3">
        <v>28</v>
      </c>
      <c r="AD45" s="3">
        <v>24.65</v>
      </c>
      <c r="AE45" s="3">
        <v>24.65</v>
      </c>
    </row>
    <row r="46" spans="1:31" x14ac:dyDescent="0.25">
      <c r="A46" s="7" t="s">
        <v>99</v>
      </c>
      <c r="B46" s="8">
        <v>127</v>
      </c>
      <c r="C46" s="8" t="s">
        <v>14</v>
      </c>
      <c r="D46" s="7" t="s">
        <v>100</v>
      </c>
      <c r="E46" s="7" t="s">
        <v>16</v>
      </c>
      <c r="F46" s="7" t="s">
        <v>17</v>
      </c>
      <c r="G46" s="3">
        <v>16</v>
      </c>
      <c r="H46" s="3">
        <v>32</v>
      </c>
      <c r="I46" s="3">
        <v>48</v>
      </c>
      <c r="J46" s="3">
        <v>0</v>
      </c>
      <c r="K46" s="9">
        <v>34</v>
      </c>
      <c r="L46" s="9">
        <f t="shared" si="1"/>
        <v>80</v>
      </c>
      <c r="M46" s="9">
        <v>49.58</v>
      </c>
      <c r="N46" s="3">
        <v>66.63600000000001</v>
      </c>
      <c r="O46" s="3">
        <v>80</v>
      </c>
      <c r="P46" s="3">
        <v>49.36</v>
      </c>
      <c r="Q46" s="3">
        <v>71.77</v>
      </c>
      <c r="R46" s="3">
        <v>80</v>
      </c>
      <c r="S46" s="3">
        <v>49.58</v>
      </c>
      <c r="T46" s="3">
        <v>40</v>
      </c>
      <c r="U46" s="3">
        <v>0</v>
      </c>
      <c r="V46" s="3">
        <v>60</v>
      </c>
      <c r="W46" s="3">
        <v>49.36</v>
      </c>
      <c r="X46" s="3">
        <v>49.36</v>
      </c>
      <c r="Y46" s="3">
        <v>49.36</v>
      </c>
      <c r="Z46" s="3">
        <v>40</v>
      </c>
      <c r="AA46" s="3">
        <v>49.36</v>
      </c>
      <c r="AB46" s="3">
        <v>0</v>
      </c>
      <c r="AC46" s="3">
        <v>34</v>
      </c>
      <c r="AD46" s="3">
        <v>49.36</v>
      </c>
      <c r="AE46" s="3">
        <v>49.36</v>
      </c>
    </row>
    <row r="47" spans="1:31" x14ac:dyDescent="0.25">
      <c r="A47" s="7" t="s">
        <v>101</v>
      </c>
      <c r="B47" s="8">
        <v>163</v>
      </c>
      <c r="C47" s="8" t="s">
        <v>14</v>
      </c>
      <c r="D47" s="7" t="s">
        <v>102</v>
      </c>
      <c r="E47" s="7" t="s">
        <v>16</v>
      </c>
      <c r="F47" s="7" t="s">
        <v>17</v>
      </c>
      <c r="G47" s="3">
        <v>16</v>
      </c>
      <c r="H47" s="3">
        <v>32</v>
      </c>
      <c r="I47" s="3">
        <v>48</v>
      </c>
      <c r="J47" s="3">
        <v>0</v>
      </c>
      <c r="K47" s="9">
        <v>38</v>
      </c>
      <c r="L47" s="9">
        <f t="shared" si="1"/>
        <v>120</v>
      </c>
      <c r="M47" s="9">
        <v>77.88</v>
      </c>
      <c r="N47" s="3">
        <v>102.82950000000001</v>
      </c>
      <c r="O47" s="3">
        <v>120</v>
      </c>
      <c r="P47" s="3">
        <v>76.17</v>
      </c>
      <c r="Q47" s="3">
        <v>105.54</v>
      </c>
      <c r="R47" s="3">
        <v>79.31</v>
      </c>
      <c r="S47" s="3">
        <v>77.88</v>
      </c>
      <c r="T47" s="3">
        <v>53</v>
      </c>
      <c r="U47" s="3">
        <v>0</v>
      </c>
      <c r="V47" s="3">
        <v>81</v>
      </c>
      <c r="W47" s="3">
        <v>76.17</v>
      </c>
      <c r="X47" s="3">
        <v>76.17</v>
      </c>
      <c r="Y47" s="3">
        <v>76.17</v>
      </c>
      <c r="Z47" s="3">
        <v>53</v>
      </c>
      <c r="AA47" s="3">
        <v>76.17</v>
      </c>
      <c r="AB47" s="3">
        <v>0</v>
      </c>
      <c r="AC47" s="3">
        <v>38</v>
      </c>
      <c r="AD47" s="3">
        <v>76.17</v>
      </c>
      <c r="AE47" s="3">
        <v>76.17</v>
      </c>
    </row>
    <row r="48" spans="1:31" x14ac:dyDescent="0.25">
      <c r="A48" s="7" t="s">
        <v>103</v>
      </c>
      <c r="B48" s="8">
        <v>211</v>
      </c>
      <c r="C48" s="8" t="s">
        <v>14</v>
      </c>
      <c r="D48" s="7" t="s">
        <v>104</v>
      </c>
      <c r="E48" s="7" t="s">
        <v>16</v>
      </c>
      <c r="F48" s="7" t="s">
        <v>17</v>
      </c>
      <c r="G48" s="3">
        <v>16</v>
      </c>
      <c r="H48" s="3">
        <v>32</v>
      </c>
      <c r="I48" s="3">
        <v>48</v>
      </c>
      <c r="J48" s="3">
        <v>0</v>
      </c>
      <c r="K48" s="9">
        <v>61</v>
      </c>
      <c r="L48" s="9">
        <f t="shared" si="1"/>
        <v>145.34100000000001</v>
      </c>
      <c r="M48" s="9">
        <v>113.72</v>
      </c>
      <c r="N48" s="3">
        <v>145.34100000000001</v>
      </c>
      <c r="O48" s="3">
        <v>0</v>
      </c>
      <c r="P48" s="3">
        <v>107.66</v>
      </c>
      <c r="Q48" s="3">
        <v>141.38</v>
      </c>
      <c r="R48" s="3">
        <v>0</v>
      </c>
      <c r="S48" s="3">
        <v>130.78</v>
      </c>
      <c r="T48" s="3">
        <v>88</v>
      </c>
      <c r="U48" s="3">
        <v>0</v>
      </c>
      <c r="V48" s="3">
        <v>115</v>
      </c>
      <c r="W48" s="3">
        <v>107.66</v>
      </c>
      <c r="X48" s="3">
        <v>107.66</v>
      </c>
      <c r="Y48" s="3">
        <v>107.66</v>
      </c>
      <c r="Z48" s="3">
        <v>88</v>
      </c>
      <c r="AA48" s="3">
        <v>107.66</v>
      </c>
      <c r="AB48" s="3">
        <v>0</v>
      </c>
      <c r="AC48" s="3">
        <v>61</v>
      </c>
      <c r="AD48" s="3">
        <v>107.66</v>
      </c>
      <c r="AE48" s="3">
        <v>107.66</v>
      </c>
    </row>
    <row r="49" spans="1:31" x14ac:dyDescent="0.25">
      <c r="A49" s="7" t="s">
        <v>105</v>
      </c>
      <c r="B49" s="8">
        <v>232</v>
      </c>
      <c r="C49" s="8" t="s">
        <v>14</v>
      </c>
      <c r="D49" s="7" t="s">
        <v>106</v>
      </c>
      <c r="E49" s="7" t="s">
        <v>16</v>
      </c>
      <c r="F49" s="7" t="s">
        <v>107</v>
      </c>
      <c r="G49" s="3">
        <v>16</v>
      </c>
      <c r="H49" s="3">
        <v>32</v>
      </c>
      <c r="I49" s="3">
        <v>48</v>
      </c>
      <c r="J49" s="3">
        <v>0</v>
      </c>
      <c r="K49" s="9">
        <v>67.7</v>
      </c>
      <c r="L49" s="9">
        <f t="shared" si="1"/>
        <v>94.365000000000009</v>
      </c>
      <c r="M49" s="9">
        <v>67.7</v>
      </c>
      <c r="N49" s="3">
        <v>94.365000000000009</v>
      </c>
      <c r="O49" s="3">
        <v>0</v>
      </c>
      <c r="P49" s="3">
        <v>69.900000000000006</v>
      </c>
      <c r="Q49" s="3">
        <v>70.7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69.900000000000006</v>
      </c>
      <c r="X49" s="3">
        <v>69.900000000000006</v>
      </c>
      <c r="Y49" s="3">
        <v>69.900000000000006</v>
      </c>
      <c r="Z49" s="3">
        <v>0</v>
      </c>
      <c r="AA49" s="3">
        <v>69.900000000000006</v>
      </c>
      <c r="AB49" s="3">
        <v>0</v>
      </c>
      <c r="AC49" s="3">
        <v>0</v>
      </c>
      <c r="AD49" s="3">
        <v>69.900000000000006</v>
      </c>
      <c r="AE49" s="3">
        <v>69.900000000000006</v>
      </c>
    </row>
    <row r="50" spans="1:31" x14ac:dyDescent="0.25">
      <c r="A50" s="7" t="s">
        <v>108</v>
      </c>
      <c r="B50" s="8">
        <v>172</v>
      </c>
      <c r="C50" s="8" t="s">
        <v>14</v>
      </c>
      <c r="D50" s="7" t="s">
        <v>109</v>
      </c>
      <c r="E50" s="7" t="s">
        <v>16</v>
      </c>
      <c r="F50" s="7" t="s">
        <v>107</v>
      </c>
      <c r="G50" s="3">
        <v>45</v>
      </c>
      <c r="H50" s="3">
        <v>90</v>
      </c>
      <c r="I50" s="3">
        <v>140</v>
      </c>
      <c r="J50" s="3">
        <v>0</v>
      </c>
      <c r="K50" s="9">
        <v>64.61</v>
      </c>
      <c r="L50" s="9">
        <f t="shared" si="1"/>
        <v>129.6405</v>
      </c>
      <c r="M50" s="9">
        <v>64.61</v>
      </c>
      <c r="N50" s="3">
        <v>129.6405</v>
      </c>
      <c r="O50" s="3">
        <v>0</v>
      </c>
      <c r="P50" s="3">
        <v>96.03</v>
      </c>
      <c r="Q50" s="3">
        <v>95.97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96.03</v>
      </c>
      <c r="X50" s="3">
        <v>96.03</v>
      </c>
      <c r="Y50" s="3">
        <v>96.03</v>
      </c>
      <c r="Z50" s="3">
        <v>0</v>
      </c>
      <c r="AA50" s="3">
        <v>96.03</v>
      </c>
      <c r="AB50" s="3">
        <v>0</v>
      </c>
      <c r="AC50" s="3">
        <v>0</v>
      </c>
      <c r="AD50" s="3">
        <v>96.03</v>
      </c>
      <c r="AE50" s="3">
        <v>96.03</v>
      </c>
    </row>
    <row r="51" spans="1:31" x14ac:dyDescent="0.25">
      <c r="A51" s="7" t="s">
        <v>110</v>
      </c>
      <c r="B51" s="8">
        <v>232</v>
      </c>
      <c r="C51" s="8" t="s">
        <v>14</v>
      </c>
      <c r="D51" s="7" t="s">
        <v>111</v>
      </c>
      <c r="E51" s="7" t="s">
        <v>16</v>
      </c>
      <c r="F51" s="7" t="s">
        <v>107</v>
      </c>
      <c r="G51" s="3">
        <v>45</v>
      </c>
      <c r="H51" s="3">
        <v>90</v>
      </c>
      <c r="I51" s="3">
        <v>140</v>
      </c>
      <c r="J51" s="3">
        <v>0</v>
      </c>
      <c r="K51" s="9">
        <v>107.47</v>
      </c>
      <c r="L51" s="9">
        <f t="shared" si="1"/>
        <v>176.93100000000001</v>
      </c>
      <c r="M51" s="9">
        <v>107.47</v>
      </c>
      <c r="N51" s="3">
        <v>176.93100000000001</v>
      </c>
      <c r="O51" s="3">
        <v>0</v>
      </c>
      <c r="P51" s="3">
        <v>131.06</v>
      </c>
      <c r="Q51" s="3">
        <v>131.01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131.06</v>
      </c>
      <c r="X51" s="3">
        <v>131.06</v>
      </c>
      <c r="Y51" s="3">
        <v>131.06</v>
      </c>
      <c r="Z51" s="3">
        <v>0</v>
      </c>
      <c r="AA51" s="3">
        <v>131.06</v>
      </c>
      <c r="AB51" s="3">
        <v>0</v>
      </c>
      <c r="AC51" s="3">
        <v>0</v>
      </c>
      <c r="AD51" s="3">
        <v>131.06</v>
      </c>
      <c r="AE51" s="3">
        <v>131.06</v>
      </c>
    </row>
    <row r="52" spans="1:31" x14ac:dyDescent="0.25">
      <c r="A52" s="7" t="s">
        <v>112</v>
      </c>
      <c r="B52" s="8">
        <v>288</v>
      </c>
      <c r="C52" s="8" t="s">
        <v>14</v>
      </c>
      <c r="D52" s="7" t="s">
        <v>113</v>
      </c>
      <c r="E52" s="7" t="s">
        <v>16</v>
      </c>
      <c r="F52" s="7" t="s">
        <v>107</v>
      </c>
      <c r="G52" s="3">
        <v>45</v>
      </c>
      <c r="H52" s="3">
        <v>90</v>
      </c>
      <c r="I52" s="3">
        <v>140</v>
      </c>
      <c r="J52" s="3">
        <v>0</v>
      </c>
      <c r="K52" s="9">
        <v>150.99</v>
      </c>
      <c r="L52" s="9">
        <f t="shared" si="1"/>
        <v>240.86699999999999</v>
      </c>
      <c r="M52" s="9">
        <v>150.99</v>
      </c>
      <c r="N52" s="3">
        <v>240.86699999999999</v>
      </c>
      <c r="O52" s="3">
        <v>0</v>
      </c>
      <c r="P52" s="3">
        <v>178.42</v>
      </c>
      <c r="Q52" s="3">
        <v>179.17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178.42</v>
      </c>
      <c r="X52" s="3">
        <v>178.42</v>
      </c>
      <c r="Y52" s="3">
        <v>178.42</v>
      </c>
      <c r="Z52" s="3">
        <v>0</v>
      </c>
      <c r="AA52" s="3">
        <v>178.42</v>
      </c>
      <c r="AB52" s="3">
        <v>0</v>
      </c>
      <c r="AC52" s="3">
        <v>0</v>
      </c>
      <c r="AD52" s="3">
        <v>178.42</v>
      </c>
      <c r="AE52" s="3">
        <v>178.42</v>
      </c>
    </row>
    <row r="53" spans="1:31" x14ac:dyDescent="0.25">
      <c r="A53" s="7" t="s">
        <v>114</v>
      </c>
      <c r="B53" s="8">
        <v>150</v>
      </c>
      <c r="C53" s="8" t="s">
        <v>14</v>
      </c>
      <c r="D53" s="7" t="s">
        <v>115</v>
      </c>
      <c r="E53" s="7" t="s">
        <v>16</v>
      </c>
      <c r="F53" s="7" t="s">
        <v>107</v>
      </c>
      <c r="G53" s="3">
        <v>45</v>
      </c>
      <c r="H53" s="3">
        <v>90</v>
      </c>
      <c r="I53" s="3">
        <v>140</v>
      </c>
      <c r="J53" s="3">
        <v>0</v>
      </c>
      <c r="K53" s="9">
        <v>50</v>
      </c>
      <c r="L53" s="9">
        <f t="shared" si="1"/>
        <v>131.58450000000002</v>
      </c>
      <c r="M53" s="9">
        <v>65.12</v>
      </c>
      <c r="N53" s="3">
        <v>131.58450000000002</v>
      </c>
      <c r="O53" s="3">
        <v>0</v>
      </c>
      <c r="P53" s="3">
        <v>97.47</v>
      </c>
      <c r="Q53" s="3">
        <v>97.63</v>
      </c>
      <c r="R53" s="3">
        <v>125</v>
      </c>
      <c r="S53" s="3">
        <v>78</v>
      </c>
      <c r="T53" s="3">
        <v>50</v>
      </c>
      <c r="U53" s="3">
        <v>0</v>
      </c>
      <c r="V53" s="3">
        <v>84</v>
      </c>
      <c r="W53" s="3">
        <v>97.47</v>
      </c>
      <c r="X53" s="3">
        <v>97.47</v>
      </c>
      <c r="Y53" s="3">
        <v>97.47</v>
      </c>
      <c r="Z53" s="3">
        <v>50</v>
      </c>
      <c r="AA53" s="3">
        <v>97.47</v>
      </c>
      <c r="AB53" s="3">
        <v>0</v>
      </c>
      <c r="AC53" s="3">
        <v>50</v>
      </c>
      <c r="AD53" s="3">
        <v>97.47</v>
      </c>
      <c r="AE53" s="3">
        <v>97.47</v>
      </c>
    </row>
    <row r="54" spans="1:31" x14ac:dyDescent="0.25">
      <c r="A54" s="7" t="s">
        <v>116</v>
      </c>
      <c r="B54" s="8">
        <v>190</v>
      </c>
      <c r="C54" s="8" t="s">
        <v>14</v>
      </c>
      <c r="D54" s="7" t="s">
        <v>117</v>
      </c>
      <c r="E54" s="7" t="s">
        <v>16</v>
      </c>
      <c r="F54" s="7" t="s">
        <v>107</v>
      </c>
      <c r="G54" s="3">
        <v>45</v>
      </c>
      <c r="H54" s="3">
        <v>90</v>
      </c>
      <c r="I54" s="3">
        <v>140</v>
      </c>
      <c r="J54" s="3">
        <v>0</v>
      </c>
      <c r="K54" s="9">
        <v>90</v>
      </c>
      <c r="L54" s="9">
        <f t="shared" si="1"/>
        <v>178.68600000000004</v>
      </c>
      <c r="M54" s="9">
        <v>108.16</v>
      </c>
      <c r="N54" s="3">
        <v>178.68600000000004</v>
      </c>
      <c r="O54" s="3">
        <v>0</v>
      </c>
      <c r="P54" s="3">
        <v>132.36000000000001</v>
      </c>
      <c r="Q54" s="3">
        <v>132.80000000000001</v>
      </c>
      <c r="R54" s="3">
        <v>129.71</v>
      </c>
      <c r="S54" s="3">
        <v>108.16</v>
      </c>
      <c r="T54" s="3">
        <v>90</v>
      </c>
      <c r="U54" s="3">
        <v>0</v>
      </c>
      <c r="V54" s="3">
        <v>145</v>
      </c>
      <c r="W54" s="3">
        <v>132.36000000000001</v>
      </c>
      <c r="X54" s="3">
        <v>132.36000000000001</v>
      </c>
      <c r="Y54" s="3">
        <v>132.36000000000001</v>
      </c>
      <c r="Z54" s="3">
        <v>90</v>
      </c>
      <c r="AA54" s="3">
        <v>132.36000000000001</v>
      </c>
      <c r="AB54" s="3">
        <v>0</v>
      </c>
      <c r="AC54" s="3">
        <v>90</v>
      </c>
      <c r="AD54" s="3">
        <v>132.36000000000001</v>
      </c>
      <c r="AE54" s="3">
        <v>132.36000000000001</v>
      </c>
    </row>
    <row r="55" spans="1:31" x14ac:dyDescent="0.25">
      <c r="A55" s="7" t="s">
        <v>118</v>
      </c>
      <c r="B55" s="8">
        <v>232</v>
      </c>
      <c r="C55" s="8" t="s">
        <v>14</v>
      </c>
      <c r="D55" s="7" t="s">
        <v>119</v>
      </c>
      <c r="E55" s="7" t="s">
        <v>16</v>
      </c>
      <c r="F55" s="7" t="s">
        <v>107</v>
      </c>
      <c r="G55" s="3">
        <v>45</v>
      </c>
      <c r="H55" s="3">
        <v>90</v>
      </c>
      <c r="I55" s="3">
        <v>140</v>
      </c>
      <c r="J55" s="3">
        <v>0</v>
      </c>
      <c r="K55" s="9">
        <v>50</v>
      </c>
      <c r="L55" s="9">
        <f t="shared" si="1"/>
        <v>263.4255</v>
      </c>
      <c r="M55" s="9">
        <v>150.83000000000001</v>
      </c>
      <c r="N55" s="3">
        <v>263.4255</v>
      </c>
      <c r="O55" s="3">
        <v>0</v>
      </c>
      <c r="P55" s="3">
        <v>195.13</v>
      </c>
      <c r="Q55" s="3">
        <v>195.97</v>
      </c>
      <c r="R55" s="3">
        <v>125</v>
      </c>
      <c r="S55" s="3">
        <v>173.45</v>
      </c>
      <c r="T55" s="3">
        <v>110</v>
      </c>
      <c r="U55" s="3">
        <v>0</v>
      </c>
      <c r="V55" s="3">
        <v>0</v>
      </c>
      <c r="W55" s="3">
        <v>195.13</v>
      </c>
      <c r="X55" s="3">
        <v>195.13</v>
      </c>
      <c r="Y55" s="3">
        <v>195.13</v>
      </c>
      <c r="Z55" s="3">
        <v>110</v>
      </c>
      <c r="AA55" s="3">
        <v>195.13</v>
      </c>
      <c r="AB55" s="3">
        <v>0</v>
      </c>
      <c r="AC55" s="3">
        <v>50</v>
      </c>
      <c r="AD55" s="3">
        <v>195.13</v>
      </c>
      <c r="AE55" s="3">
        <v>195.13</v>
      </c>
    </row>
    <row r="56" spans="1:31" x14ac:dyDescent="0.25">
      <c r="A56" s="7" t="s">
        <v>120</v>
      </c>
      <c r="B56" s="8">
        <v>140</v>
      </c>
      <c r="C56" s="8" t="s">
        <v>14</v>
      </c>
      <c r="D56" s="7" t="s">
        <v>121</v>
      </c>
      <c r="E56" s="7" t="s">
        <v>16</v>
      </c>
      <c r="F56" s="7" t="s">
        <v>107</v>
      </c>
      <c r="G56" s="3">
        <v>16</v>
      </c>
      <c r="H56" s="3">
        <v>32</v>
      </c>
      <c r="I56" s="3">
        <v>48</v>
      </c>
      <c r="J56" s="3">
        <v>0</v>
      </c>
      <c r="K56" s="9">
        <v>32.65</v>
      </c>
      <c r="L56" s="9">
        <f t="shared" si="1"/>
        <v>80</v>
      </c>
      <c r="M56" s="9">
        <v>32.65</v>
      </c>
      <c r="N56" s="3">
        <v>51.124499999999998</v>
      </c>
      <c r="O56" s="3">
        <v>0</v>
      </c>
      <c r="P56" s="3">
        <v>37.869999999999997</v>
      </c>
      <c r="Q56" s="3">
        <v>39.200000000000003</v>
      </c>
      <c r="R56" s="3">
        <v>80</v>
      </c>
      <c r="S56" s="3">
        <v>38</v>
      </c>
      <c r="T56" s="3">
        <v>43</v>
      </c>
      <c r="U56" s="3">
        <v>0</v>
      </c>
      <c r="V56" s="3">
        <v>49</v>
      </c>
      <c r="W56" s="3">
        <v>37.869999999999997</v>
      </c>
      <c r="X56" s="3">
        <v>37.869999999999997</v>
      </c>
      <c r="Y56" s="3">
        <v>37.869999999999997</v>
      </c>
      <c r="Z56" s="3">
        <v>43</v>
      </c>
      <c r="AA56" s="3">
        <v>37.869999999999997</v>
      </c>
      <c r="AB56" s="3">
        <v>0</v>
      </c>
      <c r="AC56" s="3">
        <v>34</v>
      </c>
      <c r="AD56" s="3">
        <v>37.869999999999997</v>
      </c>
      <c r="AE56" s="3">
        <v>37.869999999999997</v>
      </c>
    </row>
    <row r="57" spans="1:31" x14ac:dyDescent="0.25">
      <c r="A57" s="7" t="s">
        <v>122</v>
      </c>
      <c r="B57" s="8">
        <v>160</v>
      </c>
      <c r="C57" s="8" t="s">
        <v>14</v>
      </c>
      <c r="D57" s="7" t="s">
        <v>123</v>
      </c>
      <c r="E57" s="7" t="s">
        <v>16</v>
      </c>
      <c r="F57" s="7" t="s">
        <v>107</v>
      </c>
      <c r="G57" s="3">
        <v>16</v>
      </c>
      <c r="H57" s="3">
        <v>32</v>
      </c>
      <c r="I57" s="3">
        <v>48</v>
      </c>
      <c r="J57" s="3">
        <v>0</v>
      </c>
      <c r="K57" s="9">
        <v>44</v>
      </c>
      <c r="L57" s="9">
        <f t="shared" si="1"/>
        <v>94.405500000000018</v>
      </c>
      <c r="M57" s="9">
        <v>53.54</v>
      </c>
      <c r="N57" s="3">
        <v>94.405500000000018</v>
      </c>
      <c r="O57" s="3">
        <v>0</v>
      </c>
      <c r="P57" s="3">
        <v>69.930000000000007</v>
      </c>
      <c r="Q57" s="3">
        <v>69.72</v>
      </c>
      <c r="R57" s="3">
        <v>80</v>
      </c>
      <c r="S57" s="3">
        <v>63</v>
      </c>
      <c r="T57" s="3">
        <v>56</v>
      </c>
      <c r="U57" s="3">
        <v>0</v>
      </c>
      <c r="V57" s="3">
        <v>84</v>
      </c>
      <c r="W57" s="3">
        <v>69.930000000000007</v>
      </c>
      <c r="X57" s="3">
        <v>69.930000000000007</v>
      </c>
      <c r="Y57" s="3">
        <v>69.930000000000007</v>
      </c>
      <c r="Z57" s="3">
        <v>56</v>
      </c>
      <c r="AA57" s="3">
        <v>69.930000000000007</v>
      </c>
      <c r="AB57" s="3">
        <v>0</v>
      </c>
      <c r="AC57" s="3">
        <v>44</v>
      </c>
      <c r="AD57" s="3">
        <v>69.930000000000007</v>
      </c>
      <c r="AE57" s="3">
        <v>69.930000000000007</v>
      </c>
    </row>
    <row r="58" spans="1:31" x14ac:dyDescent="0.25">
      <c r="A58" s="7" t="s">
        <v>124</v>
      </c>
      <c r="B58" s="8">
        <v>144</v>
      </c>
      <c r="C58" s="8" t="s">
        <v>14</v>
      </c>
      <c r="D58" s="7" t="s">
        <v>125</v>
      </c>
      <c r="E58" s="7" t="s">
        <v>16</v>
      </c>
      <c r="F58" s="7" t="s">
        <v>107</v>
      </c>
      <c r="G58" s="3">
        <v>16</v>
      </c>
      <c r="H58" s="3">
        <v>32</v>
      </c>
      <c r="I58" s="3">
        <v>48</v>
      </c>
      <c r="J58" s="3">
        <v>0</v>
      </c>
      <c r="K58" s="9">
        <v>45</v>
      </c>
      <c r="L58" s="9">
        <f t="shared" si="1"/>
        <v>136.02600000000001</v>
      </c>
      <c r="M58" s="9">
        <v>76.069999999999993</v>
      </c>
      <c r="N58" s="3">
        <v>136.02600000000001</v>
      </c>
      <c r="O58" s="3">
        <v>0</v>
      </c>
      <c r="P58" s="3">
        <v>100.76</v>
      </c>
      <c r="Q58" s="3">
        <v>100.49</v>
      </c>
      <c r="R58" s="3">
        <v>80</v>
      </c>
      <c r="S58" s="3">
        <v>132</v>
      </c>
      <c r="T58" s="3">
        <v>75</v>
      </c>
      <c r="U58" s="3">
        <v>0</v>
      </c>
      <c r="V58" s="3">
        <v>116</v>
      </c>
      <c r="W58" s="3">
        <v>100.76</v>
      </c>
      <c r="X58" s="3">
        <v>100.76</v>
      </c>
      <c r="Y58" s="3">
        <v>100.76</v>
      </c>
      <c r="Z58" s="3">
        <v>75</v>
      </c>
      <c r="AA58" s="3">
        <v>100.76</v>
      </c>
      <c r="AB58" s="3">
        <v>0</v>
      </c>
      <c r="AC58" s="3">
        <v>45</v>
      </c>
      <c r="AD58" s="3">
        <v>100.76</v>
      </c>
      <c r="AE58" s="3">
        <v>100.76</v>
      </c>
    </row>
    <row r="59" spans="1:31" x14ac:dyDescent="0.25">
      <c r="A59" s="7" t="s">
        <v>126</v>
      </c>
      <c r="B59" s="8">
        <v>200</v>
      </c>
      <c r="C59" s="8" t="s">
        <v>14</v>
      </c>
      <c r="D59" s="7" t="s">
        <v>127</v>
      </c>
      <c r="E59" s="7" t="s">
        <v>16</v>
      </c>
      <c r="F59" s="7" t="s">
        <v>107</v>
      </c>
      <c r="G59" s="3">
        <v>16</v>
      </c>
      <c r="H59" s="3">
        <v>32</v>
      </c>
      <c r="I59" s="3">
        <v>48</v>
      </c>
      <c r="J59" s="3">
        <v>0</v>
      </c>
      <c r="K59" s="9">
        <v>34</v>
      </c>
      <c r="L59" s="9">
        <f t="shared" si="1"/>
        <v>173.38050000000001</v>
      </c>
      <c r="M59" s="9">
        <v>129.72</v>
      </c>
      <c r="N59" s="3">
        <v>173.38050000000001</v>
      </c>
      <c r="O59" s="3">
        <v>0</v>
      </c>
      <c r="P59" s="3">
        <v>128.43</v>
      </c>
      <c r="Q59" s="3">
        <v>136.97</v>
      </c>
      <c r="R59" s="3">
        <v>0</v>
      </c>
      <c r="S59" s="3">
        <v>0</v>
      </c>
      <c r="T59" s="3">
        <v>130.69999999999999</v>
      </c>
      <c r="U59" s="3">
        <v>0</v>
      </c>
      <c r="V59" s="3">
        <v>172</v>
      </c>
      <c r="W59" s="3">
        <v>128.43</v>
      </c>
      <c r="X59" s="3">
        <v>128.43</v>
      </c>
      <c r="Y59" s="3">
        <v>128.43</v>
      </c>
      <c r="Z59" s="3">
        <v>130.69999999999999</v>
      </c>
      <c r="AA59" s="3">
        <v>128.43</v>
      </c>
      <c r="AB59" s="3">
        <v>0</v>
      </c>
      <c r="AC59" s="3">
        <v>34</v>
      </c>
      <c r="AD59" s="3">
        <v>128.43</v>
      </c>
      <c r="AE59" s="3">
        <v>128.43</v>
      </c>
    </row>
    <row r="60" spans="1:31" x14ac:dyDescent="0.25">
      <c r="A60" s="7" t="s">
        <v>128</v>
      </c>
      <c r="B60" s="8">
        <v>232</v>
      </c>
      <c r="C60" s="8" t="s">
        <v>14</v>
      </c>
      <c r="D60" s="7" t="s">
        <v>129</v>
      </c>
      <c r="E60" s="7" t="s">
        <v>16</v>
      </c>
      <c r="F60" s="7" t="s">
        <v>107</v>
      </c>
      <c r="G60" s="3">
        <v>16</v>
      </c>
      <c r="H60" s="3">
        <v>32</v>
      </c>
      <c r="I60" s="3">
        <v>48</v>
      </c>
      <c r="J60" s="3">
        <v>0</v>
      </c>
      <c r="K60" s="9">
        <v>50</v>
      </c>
      <c r="L60" s="9">
        <f t="shared" si="1"/>
        <v>232</v>
      </c>
      <c r="M60" s="9">
        <v>171.36</v>
      </c>
      <c r="N60" s="3">
        <v>220.22550000000001</v>
      </c>
      <c r="O60" s="3">
        <v>0</v>
      </c>
      <c r="P60" s="3">
        <v>163.13</v>
      </c>
      <c r="Q60" s="3">
        <v>182</v>
      </c>
      <c r="R60" s="3">
        <v>0</v>
      </c>
      <c r="S60" s="3">
        <v>0</v>
      </c>
      <c r="T60" s="3">
        <v>128.72</v>
      </c>
      <c r="U60" s="3">
        <v>0</v>
      </c>
      <c r="V60" s="3">
        <v>232</v>
      </c>
      <c r="W60" s="3">
        <v>163.13</v>
      </c>
      <c r="X60" s="3">
        <v>163.13</v>
      </c>
      <c r="Y60" s="3">
        <v>163.13</v>
      </c>
      <c r="Z60" s="3">
        <v>128.72</v>
      </c>
      <c r="AA60" s="3">
        <v>163.13</v>
      </c>
      <c r="AB60" s="3">
        <v>0</v>
      </c>
      <c r="AC60" s="3">
        <v>50</v>
      </c>
      <c r="AD60" s="3">
        <v>163.13</v>
      </c>
      <c r="AE60" s="3">
        <v>163.13</v>
      </c>
    </row>
    <row r="61" spans="1:31" x14ac:dyDescent="0.25">
      <c r="A61" s="7" t="s">
        <v>130</v>
      </c>
      <c r="B61" s="8">
        <v>288</v>
      </c>
      <c r="C61" s="8" t="s">
        <v>14</v>
      </c>
      <c r="D61" s="7" t="s">
        <v>131</v>
      </c>
      <c r="E61" s="7" t="s">
        <v>16</v>
      </c>
      <c r="F61" s="7" t="s">
        <v>107</v>
      </c>
      <c r="G61" s="3">
        <v>16</v>
      </c>
      <c r="H61" s="3">
        <v>32</v>
      </c>
      <c r="I61" s="3">
        <v>48</v>
      </c>
      <c r="J61" s="3">
        <v>0</v>
      </c>
      <c r="K61" s="9">
        <v>90</v>
      </c>
      <c r="L61" s="9">
        <f t="shared" si="1"/>
        <v>288</v>
      </c>
      <c r="M61" s="9">
        <v>214.03</v>
      </c>
      <c r="N61" s="3">
        <v>283.51350000000002</v>
      </c>
      <c r="O61" s="3">
        <v>0</v>
      </c>
      <c r="P61" s="3">
        <v>210.01</v>
      </c>
      <c r="Q61" s="3">
        <v>226.9</v>
      </c>
      <c r="R61" s="3">
        <v>0</v>
      </c>
      <c r="S61" s="3">
        <v>0</v>
      </c>
      <c r="T61" s="3">
        <v>0</v>
      </c>
      <c r="U61" s="3">
        <v>0</v>
      </c>
      <c r="V61" s="3">
        <v>288</v>
      </c>
      <c r="W61" s="3">
        <v>210.01</v>
      </c>
      <c r="X61" s="3">
        <v>210.01</v>
      </c>
      <c r="Y61" s="3">
        <v>210.01</v>
      </c>
      <c r="Z61" s="3">
        <v>0</v>
      </c>
      <c r="AA61" s="3">
        <v>210.01</v>
      </c>
      <c r="AB61" s="3">
        <v>0</v>
      </c>
      <c r="AC61" s="3">
        <v>90</v>
      </c>
      <c r="AD61" s="3">
        <v>210.01</v>
      </c>
      <c r="AE61" s="3">
        <v>210.01</v>
      </c>
    </row>
    <row r="62" spans="1:31" x14ac:dyDescent="0.25">
      <c r="A62" s="7" t="s">
        <v>132</v>
      </c>
      <c r="B62" s="8">
        <v>152</v>
      </c>
      <c r="C62" s="8" t="s">
        <v>14</v>
      </c>
      <c r="D62" s="7" t="s">
        <v>133</v>
      </c>
      <c r="E62" s="7" t="s">
        <v>16</v>
      </c>
      <c r="F62" s="7" t="s">
        <v>107</v>
      </c>
      <c r="G62" s="3">
        <v>16</v>
      </c>
      <c r="H62" s="3">
        <v>32</v>
      </c>
      <c r="I62" s="3">
        <v>48</v>
      </c>
      <c r="J62" s="3">
        <v>0</v>
      </c>
      <c r="K62" s="9">
        <v>44</v>
      </c>
      <c r="L62" s="9">
        <f t="shared" si="1"/>
        <v>95</v>
      </c>
      <c r="M62" s="9">
        <v>67.88</v>
      </c>
      <c r="N62" s="3">
        <v>94.810500000000005</v>
      </c>
      <c r="O62" s="3">
        <v>0</v>
      </c>
      <c r="P62" s="3">
        <v>70.23</v>
      </c>
      <c r="Q62" s="3">
        <v>72.48</v>
      </c>
      <c r="R62" s="3">
        <v>80</v>
      </c>
      <c r="S62" s="3">
        <v>67.88</v>
      </c>
      <c r="T62" s="3">
        <v>95</v>
      </c>
      <c r="U62" s="3">
        <v>0</v>
      </c>
      <c r="V62" s="3">
        <v>91</v>
      </c>
      <c r="W62" s="3">
        <v>70.23</v>
      </c>
      <c r="X62" s="3">
        <v>70.23</v>
      </c>
      <c r="Y62" s="3">
        <v>70.23</v>
      </c>
      <c r="Z62" s="3">
        <v>95</v>
      </c>
      <c r="AA62" s="3">
        <v>70.23</v>
      </c>
      <c r="AB62" s="3">
        <v>0</v>
      </c>
      <c r="AC62" s="3">
        <v>44</v>
      </c>
      <c r="AD62" s="3">
        <v>70.23</v>
      </c>
      <c r="AE62" s="3">
        <v>70.23</v>
      </c>
    </row>
    <row r="63" spans="1:31" x14ac:dyDescent="0.25">
      <c r="A63" s="7" t="s">
        <v>134</v>
      </c>
      <c r="B63" s="8">
        <v>172</v>
      </c>
      <c r="C63" s="8" t="s">
        <v>14</v>
      </c>
      <c r="D63" s="7" t="s">
        <v>135</v>
      </c>
      <c r="E63" s="7" t="s">
        <v>16</v>
      </c>
      <c r="F63" s="7" t="s">
        <v>107</v>
      </c>
      <c r="G63" s="3">
        <v>16</v>
      </c>
      <c r="H63" s="3">
        <v>32</v>
      </c>
      <c r="I63" s="3">
        <v>48</v>
      </c>
      <c r="J63" s="3">
        <v>0</v>
      </c>
      <c r="K63" s="9">
        <v>44</v>
      </c>
      <c r="L63" s="9">
        <f t="shared" si="1"/>
        <v>139.374</v>
      </c>
      <c r="M63" s="9">
        <v>92.54</v>
      </c>
      <c r="N63" s="3">
        <v>139.374</v>
      </c>
      <c r="O63" s="3">
        <v>0</v>
      </c>
      <c r="P63" s="3">
        <v>103.24</v>
      </c>
      <c r="Q63" s="3">
        <v>103.19</v>
      </c>
      <c r="R63" s="3">
        <v>80</v>
      </c>
      <c r="S63" s="3">
        <v>98</v>
      </c>
      <c r="T63" s="3">
        <v>95</v>
      </c>
      <c r="U63" s="3">
        <v>0</v>
      </c>
      <c r="V63" s="3">
        <v>135</v>
      </c>
      <c r="W63" s="3">
        <v>103.24</v>
      </c>
      <c r="X63" s="3">
        <v>103.24</v>
      </c>
      <c r="Y63" s="3">
        <v>103.24</v>
      </c>
      <c r="Z63" s="3">
        <v>95</v>
      </c>
      <c r="AA63" s="3">
        <v>103.24</v>
      </c>
      <c r="AB63" s="3">
        <v>0</v>
      </c>
      <c r="AC63" s="3">
        <v>44</v>
      </c>
      <c r="AD63" s="3">
        <v>103.24</v>
      </c>
      <c r="AE63" s="3">
        <v>103.24</v>
      </c>
    </row>
    <row r="64" spans="1:31" x14ac:dyDescent="0.25">
      <c r="A64" s="7" t="s">
        <v>136</v>
      </c>
      <c r="B64" s="8">
        <v>144</v>
      </c>
      <c r="C64" s="8" t="s">
        <v>14</v>
      </c>
      <c r="D64" s="7" t="s">
        <v>137</v>
      </c>
      <c r="E64" s="7" t="s">
        <v>16</v>
      </c>
      <c r="F64" s="7" t="s">
        <v>107</v>
      </c>
      <c r="G64" s="3">
        <v>45</v>
      </c>
      <c r="H64" s="3">
        <v>90</v>
      </c>
      <c r="I64" s="3">
        <v>140</v>
      </c>
      <c r="J64" s="3">
        <v>0</v>
      </c>
      <c r="K64" s="9">
        <v>55</v>
      </c>
      <c r="L64" s="9">
        <f t="shared" si="1"/>
        <v>125</v>
      </c>
      <c r="M64" s="9">
        <v>40.47</v>
      </c>
      <c r="N64" s="3">
        <f>SUM(B64*0.6)</f>
        <v>86.399999999999991</v>
      </c>
      <c r="O64" s="3">
        <v>0</v>
      </c>
      <c r="P64" s="3">
        <v>0</v>
      </c>
      <c r="Q64" s="3">
        <v>55.4</v>
      </c>
      <c r="R64" s="3">
        <v>125</v>
      </c>
      <c r="S64" s="3">
        <v>0</v>
      </c>
      <c r="T64" s="3">
        <v>55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55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</row>
    <row r="65" spans="1:31" x14ac:dyDescent="0.25">
      <c r="A65" s="7" t="s">
        <v>138</v>
      </c>
      <c r="B65" s="8">
        <v>144</v>
      </c>
      <c r="C65" s="8" t="s">
        <v>14</v>
      </c>
      <c r="D65" s="7" t="s">
        <v>139</v>
      </c>
      <c r="E65" s="7" t="s">
        <v>16</v>
      </c>
      <c r="F65" s="7" t="s">
        <v>107</v>
      </c>
      <c r="G65" s="3">
        <v>45</v>
      </c>
      <c r="H65" s="3">
        <v>90</v>
      </c>
      <c r="I65" s="3">
        <v>140</v>
      </c>
      <c r="J65" s="3">
        <v>0</v>
      </c>
      <c r="K65" s="9">
        <v>68.680000000000007</v>
      </c>
      <c r="L65" s="9">
        <f t="shared" si="1"/>
        <v>125</v>
      </c>
      <c r="M65" s="9">
        <v>81.56</v>
      </c>
      <c r="N65" s="3">
        <f>SUM(B65*0.6)</f>
        <v>86.399999999999991</v>
      </c>
      <c r="O65" s="3">
        <v>0</v>
      </c>
      <c r="P65" s="3">
        <v>0</v>
      </c>
      <c r="Q65" s="3">
        <v>85</v>
      </c>
      <c r="R65" s="3">
        <v>125</v>
      </c>
      <c r="S65" s="3">
        <v>68.680000000000007</v>
      </c>
      <c r="T65" s="3">
        <v>105</v>
      </c>
      <c r="U65" s="3">
        <v>0</v>
      </c>
      <c r="V65" s="3">
        <v>95</v>
      </c>
      <c r="W65" s="3">
        <v>0</v>
      </c>
      <c r="X65" s="3">
        <v>0</v>
      </c>
      <c r="Y65" s="3">
        <v>0</v>
      </c>
      <c r="Z65" s="3">
        <v>105</v>
      </c>
      <c r="AA65" s="3">
        <v>0</v>
      </c>
      <c r="AB65" s="3">
        <v>0</v>
      </c>
      <c r="AC65" s="3">
        <v>90</v>
      </c>
      <c r="AD65" s="3">
        <v>0</v>
      </c>
      <c r="AE65" s="3">
        <v>0</v>
      </c>
    </row>
    <row r="66" spans="1:31" x14ac:dyDescent="0.25">
      <c r="A66" s="7" t="s">
        <v>140</v>
      </c>
      <c r="B66" s="8">
        <v>172</v>
      </c>
      <c r="C66" s="8" t="s">
        <v>14</v>
      </c>
      <c r="D66" s="7" t="s">
        <v>141</v>
      </c>
      <c r="E66" s="7" t="s">
        <v>16</v>
      </c>
      <c r="F66" s="7" t="s">
        <v>107</v>
      </c>
      <c r="G66" s="3">
        <v>45</v>
      </c>
      <c r="H66" s="3">
        <v>90</v>
      </c>
      <c r="I66" s="3">
        <v>140</v>
      </c>
      <c r="J66" s="3">
        <v>0</v>
      </c>
      <c r="K66" s="9">
        <v>90</v>
      </c>
      <c r="L66" s="9">
        <f t="shared" si="1"/>
        <v>141</v>
      </c>
      <c r="M66" s="9">
        <v>111.79</v>
      </c>
      <c r="N66" s="3">
        <f>SUM(B66*0.6)</f>
        <v>103.2</v>
      </c>
      <c r="O66" s="3">
        <v>0</v>
      </c>
      <c r="P66" s="3">
        <v>0</v>
      </c>
      <c r="Q66" s="3">
        <v>116.27</v>
      </c>
      <c r="R66" s="3">
        <v>130</v>
      </c>
      <c r="S66" s="3">
        <v>108.26</v>
      </c>
      <c r="T66" s="3">
        <v>105</v>
      </c>
      <c r="U66" s="3">
        <v>0</v>
      </c>
      <c r="V66" s="3">
        <v>141</v>
      </c>
      <c r="W66" s="3">
        <v>0</v>
      </c>
      <c r="X66" s="3">
        <v>0</v>
      </c>
      <c r="Y66" s="3">
        <v>0</v>
      </c>
      <c r="Z66" s="3">
        <v>105</v>
      </c>
      <c r="AA66" s="3">
        <v>0</v>
      </c>
      <c r="AB66" s="3">
        <v>0</v>
      </c>
      <c r="AC66" s="3">
        <v>90</v>
      </c>
      <c r="AD66" s="3">
        <v>0</v>
      </c>
      <c r="AE66" s="3">
        <v>0</v>
      </c>
    </row>
    <row r="67" spans="1:31" x14ac:dyDescent="0.25">
      <c r="A67" s="7" t="s">
        <v>142</v>
      </c>
      <c r="B67" s="8">
        <v>232</v>
      </c>
      <c r="C67" s="8" t="s">
        <v>14</v>
      </c>
      <c r="D67" s="7" t="s">
        <v>143</v>
      </c>
      <c r="E67" s="7" t="s">
        <v>16</v>
      </c>
      <c r="F67" s="7" t="s">
        <v>107</v>
      </c>
      <c r="G67" s="3">
        <v>45</v>
      </c>
      <c r="H67" s="3">
        <v>90</v>
      </c>
      <c r="I67" s="3">
        <v>140</v>
      </c>
      <c r="J67" s="3">
        <v>0</v>
      </c>
      <c r="K67" s="9">
        <v>130</v>
      </c>
      <c r="L67" s="9">
        <f t="shared" si="1"/>
        <v>200</v>
      </c>
      <c r="M67" s="9">
        <v>161.32</v>
      </c>
      <c r="N67" s="3">
        <f>SUM(B67*0.6)</f>
        <v>139.19999999999999</v>
      </c>
      <c r="O67" s="3">
        <v>0</v>
      </c>
      <c r="P67" s="3">
        <v>0</v>
      </c>
      <c r="Q67" s="3">
        <v>168.22</v>
      </c>
      <c r="R67" s="3">
        <v>130</v>
      </c>
      <c r="S67" s="3">
        <v>156.22999999999999</v>
      </c>
      <c r="T67" s="3">
        <v>0</v>
      </c>
      <c r="U67" s="3">
        <v>0</v>
      </c>
      <c r="V67" s="3">
        <v>200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</row>
    <row r="68" spans="1:31" x14ac:dyDescent="0.25">
      <c r="A68" s="7" t="s">
        <v>144</v>
      </c>
      <c r="B68" s="8">
        <v>232</v>
      </c>
      <c r="C68" s="8" t="s">
        <v>14</v>
      </c>
      <c r="D68" s="7" t="s">
        <v>145</v>
      </c>
      <c r="E68" s="7" t="s">
        <v>16</v>
      </c>
      <c r="F68" s="7" t="s">
        <v>107</v>
      </c>
      <c r="G68" s="3">
        <v>45</v>
      </c>
      <c r="H68" s="3">
        <v>90</v>
      </c>
      <c r="I68" s="3">
        <v>140</v>
      </c>
      <c r="J68" s="3">
        <v>0</v>
      </c>
      <c r="K68" s="9">
        <v>130</v>
      </c>
      <c r="L68" s="9">
        <f t="shared" si="1"/>
        <v>222.38</v>
      </c>
      <c r="M68" s="9">
        <v>222.38</v>
      </c>
      <c r="N68" s="3">
        <f>SUM(B68*0.6)</f>
        <v>139.19999999999999</v>
      </c>
      <c r="O68" s="3">
        <v>0</v>
      </c>
      <c r="P68" s="3">
        <v>0</v>
      </c>
      <c r="Q68" s="3">
        <v>208.2</v>
      </c>
      <c r="R68" s="3">
        <v>130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</row>
    <row r="69" spans="1:31" x14ac:dyDescent="0.25">
      <c r="A69" s="7" t="s">
        <v>146</v>
      </c>
      <c r="B69" s="8">
        <v>100</v>
      </c>
      <c r="C69" s="8" t="s">
        <v>14</v>
      </c>
      <c r="D69" s="7" t="s">
        <v>147</v>
      </c>
      <c r="E69" s="7" t="s">
        <v>16</v>
      </c>
      <c r="F69" s="7" t="s">
        <v>107</v>
      </c>
      <c r="G69" s="3">
        <v>16</v>
      </c>
      <c r="H69" s="3">
        <v>32</v>
      </c>
      <c r="I69" s="3">
        <v>48</v>
      </c>
      <c r="J69" s="3">
        <v>0</v>
      </c>
      <c r="K69" s="9">
        <v>21.19</v>
      </c>
      <c r="L69" s="9">
        <f t="shared" si="1"/>
        <v>33.299999999999997</v>
      </c>
      <c r="M69" s="9">
        <v>21.19</v>
      </c>
      <c r="N69" s="3">
        <v>29.295000000000002</v>
      </c>
      <c r="O69" s="3">
        <v>0</v>
      </c>
      <c r="P69" s="3">
        <v>21.7</v>
      </c>
      <c r="Q69" s="3">
        <v>33.299999999999997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21.7</v>
      </c>
      <c r="X69" s="3">
        <v>21.7</v>
      </c>
      <c r="Y69" s="3">
        <v>21.7</v>
      </c>
      <c r="Z69" s="3">
        <v>0</v>
      </c>
      <c r="AA69" s="3">
        <v>21.7</v>
      </c>
      <c r="AB69" s="3">
        <v>0</v>
      </c>
      <c r="AC69" s="3">
        <v>0</v>
      </c>
      <c r="AD69" s="3">
        <v>21.7</v>
      </c>
      <c r="AE69" s="3">
        <v>21.7</v>
      </c>
    </row>
    <row r="70" spans="1:31" x14ac:dyDescent="0.25">
      <c r="A70" s="7" t="s">
        <v>148</v>
      </c>
      <c r="B70" s="8">
        <v>125</v>
      </c>
      <c r="C70" s="8" t="s">
        <v>14</v>
      </c>
      <c r="D70" s="7" t="s">
        <v>149</v>
      </c>
      <c r="E70" s="7" t="s">
        <v>16</v>
      </c>
      <c r="F70" s="7" t="s">
        <v>107</v>
      </c>
      <c r="G70" s="3">
        <v>16</v>
      </c>
      <c r="H70" s="3">
        <v>32</v>
      </c>
      <c r="I70" s="3">
        <v>48</v>
      </c>
      <c r="J70" s="3">
        <v>0</v>
      </c>
      <c r="K70" s="9">
        <v>34.99</v>
      </c>
      <c r="L70" s="9">
        <f t="shared" si="1"/>
        <v>56.470500000000001</v>
      </c>
      <c r="M70" s="9">
        <v>34.99</v>
      </c>
      <c r="N70" s="3">
        <v>56.470500000000001</v>
      </c>
      <c r="O70" s="3">
        <v>0</v>
      </c>
      <c r="P70" s="3">
        <v>41.83</v>
      </c>
      <c r="Q70" s="3">
        <v>56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41.83</v>
      </c>
      <c r="X70" s="3">
        <v>41.83</v>
      </c>
      <c r="Y70" s="3">
        <v>41.83</v>
      </c>
      <c r="Z70" s="3">
        <v>0</v>
      </c>
      <c r="AA70" s="3">
        <v>41.83</v>
      </c>
      <c r="AB70" s="3">
        <v>0</v>
      </c>
      <c r="AC70" s="3">
        <v>0</v>
      </c>
      <c r="AD70" s="3">
        <v>41.83</v>
      </c>
      <c r="AE70" s="3">
        <v>41.83</v>
      </c>
    </row>
    <row r="71" spans="1:31" x14ac:dyDescent="0.25">
      <c r="A71" s="7" t="s">
        <v>150</v>
      </c>
      <c r="B71" s="8">
        <v>150</v>
      </c>
      <c r="C71" s="8" t="s">
        <v>14</v>
      </c>
      <c r="D71" s="7" t="s">
        <v>151</v>
      </c>
      <c r="E71" s="7" t="s">
        <v>16</v>
      </c>
      <c r="F71" s="7" t="s">
        <v>107</v>
      </c>
      <c r="G71" s="3">
        <v>16</v>
      </c>
      <c r="H71" s="3">
        <v>32</v>
      </c>
      <c r="I71" s="3">
        <v>48</v>
      </c>
      <c r="J71" s="3">
        <v>0</v>
      </c>
      <c r="K71" s="9">
        <v>62.75</v>
      </c>
      <c r="L71" s="9">
        <f t="shared" si="1"/>
        <v>94.45</v>
      </c>
      <c r="M71" s="9">
        <v>78.63</v>
      </c>
      <c r="N71" s="3">
        <v>84.712500000000006</v>
      </c>
      <c r="O71" s="3">
        <v>0</v>
      </c>
      <c r="P71" s="3">
        <v>62.75</v>
      </c>
      <c r="Q71" s="3">
        <v>94.45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62.75</v>
      </c>
      <c r="X71" s="3">
        <v>62.75</v>
      </c>
      <c r="Y71" s="3">
        <v>62.75</v>
      </c>
      <c r="Z71" s="3">
        <v>0</v>
      </c>
      <c r="AA71" s="3">
        <v>62.75</v>
      </c>
      <c r="AB71" s="3">
        <v>0</v>
      </c>
      <c r="AC71" s="3">
        <v>0</v>
      </c>
      <c r="AD71" s="3">
        <v>62.75</v>
      </c>
      <c r="AE71" s="3">
        <v>62.75</v>
      </c>
    </row>
    <row r="72" spans="1:31" x14ac:dyDescent="0.25">
      <c r="A72" s="7" t="s">
        <v>152</v>
      </c>
      <c r="B72" s="8">
        <v>175</v>
      </c>
      <c r="C72" s="8" t="s">
        <v>14</v>
      </c>
      <c r="D72" s="7" t="s">
        <v>153</v>
      </c>
      <c r="E72" s="7" t="s">
        <v>16</v>
      </c>
      <c r="F72" s="7" t="s">
        <v>107</v>
      </c>
      <c r="G72" s="3">
        <v>16</v>
      </c>
      <c r="H72" s="3">
        <v>32</v>
      </c>
      <c r="I72" s="3">
        <v>48</v>
      </c>
      <c r="J72" s="3">
        <v>0</v>
      </c>
      <c r="K72" s="9">
        <v>114.69</v>
      </c>
      <c r="L72" s="9">
        <f t="shared" si="1"/>
        <v>159.94999999999999</v>
      </c>
      <c r="M72" s="9">
        <v>122.83</v>
      </c>
      <c r="N72" s="3">
        <v>154.83150000000001</v>
      </c>
      <c r="O72" s="3">
        <v>0</v>
      </c>
      <c r="P72" s="3">
        <v>114.69</v>
      </c>
      <c r="Q72" s="3">
        <v>159.94999999999999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114.69</v>
      </c>
      <c r="X72" s="3">
        <v>114.69</v>
      </c>
      <c r="Y72" s="3">
        <v>114.69</v>
      </c>
      <c r="Z72" s="3">
        <v>0</v>
      </c>
      <c r="AA72" s="3">
        <v>114.69</v>
      </c>
      <c r="AB72" s="3">
        <v>0</v>
      </c>
      <c r="AC72" s="3">
        <v>0</v>
      </c>
      <c r="AD72" s="3">
        <v>114.69</v>
      </c>
      <c r="AE72" s="3">
        <v>114.69</v>
      </c>
    </row>
    <row r="73" spans="1:31" x14ac:dyDescent="0.25">
      <c r="A73" s="7" t="s">
        <v>154</v>
      </c>
      <c r="B73" s="8">
        <v>200</v>
      </c>
      <c r="C73" s="8" t="s">
        <v>14</v>
      </c>
      <c r="D73" s="7" t="s">
        <v>155</v>
      </c>
      <c r="E73" s="7" t="s">
        <v>16</v>
      </c>
      <c r="F73" s="7" t="s">
        <v>107</v>
      </c>
      <c r="G73" s="3">
        <v>16</v>
      </c>
      <c r="H73" s="3">
        <v>32</v>
      </c>
      <c r="I73" s="3">
        <v>48</v>
      </c>
      <c r="J73" s="3">
        <v>0</v>
      </c>
      <c r="K73" s="9">
        <v>166.55</v>
      </c>
      <c r="L73" s="9">
        <f t="shared" si="1"/>
        <v>237.74</v>
      </c>
      <c r="M73" s="9">
        <v>192.17</v>
      </c>
      <c r="N73" s="3">
        <v>224.84250000000003</v>
      </c>
      <c r="O73" s="3">
        <v>0</v>
      </c>
      <c r="P73" s="3">
        <v>166.55</v>
      </c>
      <c r="Q73" s="3">
        <v>237.74</v>
      </c>
      <c r="R73" s="3">
        <v>0</v>
      </c>
      <c r="S73" s="3">
        <v>0</v>
      </c>
      <c r="T73" s="3">
        <v>183.96</v>
      </c>
      <c r="U73" s="3">
        <v>0</v>
      </c>
      <c r="V73" s="3">
        <v>0</v>
      </c>
      <c r="W73" s="3">
        <v>166.55</v>
      </c>
      <c r="X73" s="3">
        <v>166.55</v>
      </c>
      <c r="Y73" s="3">
        <v>166.55</v>
      </c>
      <c r="Z73" s="3">
        <v>183.96</v>
      </c>
      <c r="AA73" s="3">
        <v>166.55</v>
      </c>
      <c r="AB73" s="3">
        <v>0</v>
      </c>
      <c r="AC73" s="3">
        <v>0</v>
      </c>
      <c r="AD73" s="3">
        <v>166.55</v>
      </c>
      <c r="AE73" s="3">
        <v>166.55</v>
      </c>
    </row>
    <row r="74" spans="1:31" x14ac:dyDescent="0.25">
      <c r="A74" s="7" t="s">
        <v>156</v>
      </c>
      <c r="B74" s="8">
        <v>65</v>
      </c>
      <c r="C74" s="8" t="s">
        <v>14</v>
      </c>
      <c r="D74" s="7" t="s">
        <v>157</v>
      </c>
      <c r="E74" s="7" t="s">
        <v>16</v>
      </c>
      <c r="F74" s="7" t="s">
        <v>17</v>
      </c>
      <c r="G74" s="3">
        <v>16</v>
      </c>
      <c r="H74" s="3">
        <v>32</v>
      </c>
      <c r="I74" s="3">
        <v>48</v>
      </c>
      <c r="J74" s="3">
        <v>0</v>
      </c>
      <c r="K74" s="9">
        <v>45.96</v>
      </c>
      <c r="L74" s="9">
        <f t="shared" si="1"/>
        <v>71.469000000000008</v>
      </c>
      <c r="M74" s="9">
        <v>45.96</v>
      </c>
      <c r="N74" s="3">
        <v>71.469000000000008</v>
      </c>
      <c r="O74" s="3">
        <v>0</v>
      </c>
      <c r="P74" s="3">
        <v>52.94</v>
      </c>
      <c r="Q74" s="3">
        <v>50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52.94</v>
      </c>
      <c r="X74" s="3">
        <v>52.94</v>
      </c>
      <c r="Y74" s="3">
        <v>52.94</v>
      </c>
      <c r="Z74" s="3">
        <v>0</v>
      </c>
      <c r="AA74" s="3">
        <v>52.94</v>
      </c>
      <c r="AB74" s="3">
        <v>0</v>
      </c>
      <c r="AC74" s="3">
        <v>0</v>
      </c>
      <c r="AD74" s="3">
        <v>52.94</v>
      </c>
      <c r="AE74" s="3">
        <v>52.94</v>
      </c>
    </row>
    <row r="75" spans="1:31" x14ac:dyDescent="0.25">
      <c r="A75" s="7" t="s">
        <v>158</v>
      </c>
      <c r="B75" s="8">
        <v>125</v>
      </c>
      <c r="C75" s="8" t="s">
        <v>14</v>
      </c>
      <c r="D75" s="7" t="s">
        <v>159</v>
      </c>
      <c r="E75" s="7" t="s">
        <v>16</v>
      </c>
      <c r="F75" s="7" t="s">
        <v>17</v>
      </c>
      <c r="G75" s="3">
        <v>16</v>
      </c>
      <c r="H75" s="3">
        <v>32</v>
      </c>
      <c r="I75" s="3">
        <v>48</v>
      </c>
      <c r="J75" s="3">
        <v>0</v>
      </c>
      <c r="K75" s="9">
        <v>73.05</v>
      </c>
      <c r="L75" s="9">
        <f t="shared" si="1"/>
        <v>109.782</v>
      </c>
      <c r="M75" s="9">
        <v>73.05</v>
      </c>
      <c r="N75" s="3">
        <v>109.782</v>
      </c>
      <c r="O75" s="3">
        <v>0</v>
      </c>
      <c r="P75" s="3">
        <v>81.319999999999993</v>
      </c>
      <c r="Q75" s="3">
        <v>77.66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81.319999999999993</v>
      </c>
      <c r="X75" s="3">
        <v>81.319999999999993</v>
      </c>
      <c r="Y75" s="3">
        <v>81.319999999999993</v>
      </c>
      <c r="Z75" s="3">
        <v>0</v>
      </c>
      <c r="AA75" s="3">
        <v>81.319999999999993</v>
      </c>
      <c r="AB75" s="3">
        <v>0</v>
      </c>
      <c r="AC75" s="3">
        <v>0</v>
      </c>
      <c r="AD75" s="3">
        <v>81.319999999999993</v>
      </c>
      <c r="AE75" s="3">
        <v>81.319999999999993</v>
      </c>
    </row>
    <row r="76" spans="1:31" x14ac:dyDescent="0.25">
      <c r="A76" s="7" t="s">
        <v>160</v>
      </c>
      <c r="B76" s="8">
        <v>141</v>
      </c>
      <c r="C76" s="8" t="s">
        <v>14</v>
      </c>
      <c r="D76" s="7" t="s">
        <v>161</v>
      </c>
      <c r="E76" s="7" t="s">
        <v>16</v>
      </c>
      <c r="F76" s="7" t="s">
        <v>17</v>
      </c>
      <c r="G76" s="3">
        <v>16</v>
      </c>
      <c r="H76" s="3">
        <v>32</v>
      </c>
      <c r="I76" s="3">
        <v>48</v>
      </c>
      <c r="J76" s="3">
        <v>0</v>
      </c>
      <c r="K76" s="9">
        <v>113.36</v>
      </c>
      <c r="L76" s="9">
        <f t="shared" si="1"/>
        <v>168.0615</v>
      </c>
      <c r="M76" s="9">
        <v>113.36</v>
      </c>
      <c r="N76" s="3">
        <v>168.0615</v>
      </c>
      <c r="O76" s="3">
        <v>0</v>
      </c>
      <c r="P76" s="3">
        <v>124.49</v>
      </c>
      <c r="Q76" s="3">
        <v>120.53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124.49</v>
      </c>
      <c r="X76" s="3">
        <v>124.49</v>
      </c>
      <c r="Y76" s="3">
        <v>124.49</v>
      </c>
      <c r="Z76" s="3">
        <v>0</v>
      </c>
      <c r="AA76" s="3">
        <v>124.49</v>
      </c>
      <c r="AB76" s="3">
        <v>0</v>
      </c>
      <c r="AC76" s="3">
        <v>0</v>
      </c>
      <c r="AD76" s="3">
        <v>124.49</v>
      </c>
      <c r="AE76" s="3">
        <v>124.49</v>
      </c>
    </row>
    <row r="77" spans="1:31" x14ac:dyDescent="0.25">
      <c r="A77" s="7" t="s">
        <v>162</v>
      </c>
      <c r="B77" s="8">
        <v>235</v>
      </c>
      <c r="C77" s="8" t="s">
        <v>14</v>
      </c>
      <c r="D77" s="7" t="s">
        <v>163</v>
      </c>
      <c r="E77" s="7" t="s">
        <v>16</v>
      </c>
      <c r="F77" s="7" t="s">
        <v>17</v>
      </c>
      <c r="G77" s="3">
        <v>45</v>
      </c>
      <c r="H77" s="3">
        <v>90</v>
      </c>
      <c r="I77" s="3">
        <v>140</v>
      </c>
      <c r="J77" s="3">
        <v>0</v>
      </c>
      <c r="K77" s="9">
        <v>94.69</v>
      </c>
      <c r="L77" s="9">
        <f t="shared" ref="L77:L82" si="2">MAX(M77:AE77)</f>
        <v>141</v>
      </c>
      <c r="M77" s="9">
        <v>112.19</v>
      </c>
      <c r="N77" s="3">
        <f>SUM(B77*0.6)</f>
        <v>141</v>
      </c>
      <c r="O77" s="3">
        <v>0</v>
      </c>
      <c r="P77" s="3">
        <v>94.69</v>
      </c>
      <c r="Q77" s="3">
        <v>111.52</v>
      </c>
      <c r="R77" s="3">
        <f t="shared" ref="R77:R82" si="3">SUM(B77*0.6)</f>
        <v>141</v>
      </c>
      <c r="S77" s="3">
        <v>0</v>
      </c>
      <c r="T77" s="3">
        <v>0</v>
      </c>
      <c r="U77" s="3">
        <v>0</v>
      </c>
      <c r="V77" s="3">
        <v>0</v>
      </c>
      <c r="W77" s="3">
        <v>94.69</v>
      </c>
      <c r="X77" s="3">
        <v>94.69</v>
      </c>
      <c r="Y77" s="3">
        <v>94.69</v>
      </c>
      <c r="Z77" s="3">
        <v>0</v>
      </c>
      <c r="AA77" s="3">
        <v>94.69</v>
      </c>
      <c r="AB77" s="3">
        <v>0</v>
      </c>
      <c r="AC77" s="3">
        <v>0</v>
      </c>
      <c r="AD77" s="3">
        <v>0</v>
      </c>
      <c r="AE77" s="3">
        <v>94.69</v>
      </c>
    </row>
    <row r="78" spans="1:31" x14ac:dyDescent="0.25">
      <c r="A78" s="7" t="s">
        <v>164</v>
      </c>
      <c r="B78" s="8">
        <v>257</v>
      </c>
      <c r="C78" s="8" t="s">
        <v>14</v>
      </c>
      <c r="D78" s="7" t="s">
        <v>165</v>
      </c>
      <c r="E78" s="7" t="s">
        <v>16</v>
      </c>
      <c r="F78" s="7" t="s">
        <v>17</v>
      </c>
      <c r="G78" s="3">
        <v>45</v>
      </c>
      <c r="H78" s="3">
        <v>90</v>
      </c>
      <c r="I78" s="3">
        <v>140</v>
      </c>
      <c r="J78" s="3">
        <v>0</v>
      </c>
      <c r="K78" s="9">
        <v>109.5</v>
      </c>
      <c r="L78" s="9">
        <f t="shared" si="2"/>
        <v>160</v>
      </c>
      <c r="M78" s="9">
        <v>132.49</v>
      </c>
      <c r="N78" s="3">
        <f t="shared" ref="N78:N82" si="4">SUM(B78*0.6)</f>
        <v>154.19999999999999</v>
      </c>
      <c r="O78" s="3">
        <v>0</v>
      </c>
      <c r="P78" s="3">
        <v>109.5</v>
      </c>
      <c r="Q78" s="3">
        <v>136.94</v>
      </c>
      <c r="R78" s="3">
        <f t="shared" si="3"/>
        <v>154.19999999999999</v>
      </c>
      <c r="S78" s="3">
        <v>0</v>
      </c>
      <c r="T78" s="3">
        <v>131.59</v>
      </c>
      <c r="U78" s="3">
        <v>0</v>
      </c>
      <c r="V78" s="3">
        <v>160</v>
      </c>
      <c r="W78" s="3">
        <v>109.5</v>
      </c>
      <c r="X78" s="3">
        <v>109.5</v>
      </c>
      <c r="Y78" s="3">
        <v>109.5</v>
      </c>
      <c r="Z78" s="3">
        <v>131.59</v>
      </c>
      <c r="AA78" s="3">
        <v>109.5</v>
      </c>
      <c r="AB78" s="3">
        <v>0</v>
      </c>
      <c r="AC78" s="3">
        <v>0</v>
      </c>
      <c r="AD78" s="3">
        <v>0</v>
      </c>
      <c r="AE78" s="3">
        <v>109.5</v>
      </c>
    </row>
    <row r="79" spans="1:31" x14ac:dyDescent="0.25">
      <c r="A79" s="7" t="s">
        <v>166</v>
      </c>
      <c r="B79" s="8">
        <v>289</v>
      </c>
      <c r="C79" s="8" t="s">
        <v>14</v>
      </c>
      <c r="D79" s="7" t="s">
        <v>167</v>
      </c>
      <c r="E79" s="7" t="s">
        <v>16</v>
      </c>
      <c r="F79" s="7" t="s">
        <v>17</v>
      </c>
      <c r="G79" s="3">
        <v>45</v>
      </c>
      <c r="H79" s="3">
        <v>90</v>
      </c>
      <c r="I79" s="3">
        <v>140</v>
      </c>
      <c r="J79" s="3">
        <v>0</v>
      </c>
      <c r="K79" s="9">
        <v>118.86</v>
      </c>
      <c r="L79" s="9">
        <f t="shared" si="2"/>
        <v>173.4</v>
      </c>
      <c r="M79" s="9">
        <v>143.78</v>
      </c>
      <c r="N79" s="3">
        <f t="shared" si="4"/>
        <v>173.4</v>
      </c>
      <c r="O79" s="3">
        <v>0</v>
      </c>
      <c r="P79" s="3">
        <v>118.86</v>
      </c>
      <c r="Q79" s="3">
        <v>149.21</v>
      </c>
      <c r="R79" s="3">
        <f t="shared" si="3"/>
        <v>173.4</v>
      </c>
      <c r="S79" s="3">
        <v>0</v>
      </c>
      <c r="T79" s="3">
        <v>0</v>
      </c>
      <c r="U79" s="3">
        <v>0</v>
      </c>
      <c r="V79" s="3">
        <v>0</v>
      </c>
      <c r="W79" s="3">
        <v>118.86</v>
      </c>
      <c r="X79" s="3">
        <v>118.86</v>
      </c>
      <c r="Y79" s="3">
        <v>118.86</v>
      </c>
      <c r="Z79" s="3">
        <v>0</v>
      </c>
      <c r="AA79" s="3">
        <v>118.86</v>
      </c>
      <c r="AB79" s="3">
        <v>0</v>
      </c>
      <c r="AC79" s="3">
        <v>0</v>
      </c>
      <c r="AD79" s="3">
        <v>0</v>
      </c>
      <c r="AE79" s="3">
        <v>118.86</v>
      </c>
    </row>
    <row r="80" spans="1:31" x14ac:dyDescent="0.25">
      <c r="A80" s="7" t="s">
        <v>168</v>
      </c>
      <c r="B80" s="8">
        <v>195</v>
      </c>
      <c r="C80" s="8" t="s">
        <v>14</v>
      </c>
      <c r="D80" s="7" t="s">
        <v>169</v>
      </c>
      <c r="E80" s="7" t="s">
        <v>16</v>
      </c>
      <c r="F80" s="7" t="s">
        <v>17</v>
      </c>
      <c r="G80" s="3">
        <v>16</v>
      </c>
      <c r="H80" s="3">
        <v>32</v>
      </c>
      <c r="I80" s="3">
        <v>48</v>
      </c>
      <c r="J80" s="3">
        <v>0</v>
      </c>
      <c r="K80" s="9">
        <v>78.97</v>
      </c>
      <c r="L80" s="9">
        <f t="shared" si="2"/>
        <v>117</v>
      </c>
      <c r="M80" s="9">
        <v>92.2</v>
      </c>
      <c r="N80" s="3">
        <f t="shared" si="4"/>
        <v>117</v>
      </c>
      <c r="O80" s="3">
        <v>116.97</v>
      </c>
      <c r="P80" s="3">
        <v>85.08</v>
      </c>
      <c r="Q80" s="3">
        <v>99.25</v>
      </c>
      <c r="R80" s="3">
        <f t="shared" si="3"/>
        <v>117</v>
      </c>
      <c r="S80" s="3">
        <v>78.97</v>
      </c>
      <c r="T80" s="3">
        <v>102.2</v>
      </c>
      <c r="U80" s="3">
        <v>0</v>
      </c>
      <c r="V80" s="3">
        <v>67</v>
      </c>
      <c r="W80" s="3">
        <v>85.08</v>
      </c>
      <c r="X80" s="3">
        <v>85.08</v>
      </c>
      <c r="Y80" s="3">
        <v>85.08</v>
      </c>
      <c r="Z80" s="3">
        <v>102.2</v>
      </c>
      <c r="AA80" s="3">
        <v>85.08</v>
      </c>
      <c r="AB80" s="3">
        <v>0</v>
      </c>
      <c r="AC80" s="3">
        <v>0</v>
      </c>
      <c r="AD80" s="3">
        <v>0</v>
      </c>
      <c r="AE80" s="3">
        <v>85.08</v>
      </c>
    </row>
    <row r="81" spans="1:31" x14ac:dyDescent="0.25">
      <c r="A81" s="7" t="s">
        <v>170</v>
      </c>
      <c r="B81" s="8">
        <v>213</v>
      </c>
      <c r="C81" s="8" t="s">
        <v>14</v>
      </c>
      <c r="D81" s="7" t="s">
        <v>171</v>
      </c>
      <c r="E81" s="7" t="s">
        <v>16</v>
      </c>
      <c r="F81" s="7" t="s">
        <v>17</v>
      </c>
      <c r="G81" s="3">
        <v>16</v>
      </c>
      <c r="H81" s="3">
        <v>32</v>
      </c>
      <c r="I81" s="3">
        <v>48</v>
      </c>
      <c r="J81" s="3">
        <v>0</v>
      </c>
      <c r="K81" s="9">
        <v>84.17</v>
      </c>
      <c r="L81" s="9">
        <f t="shared" si="2"/>
        <v>127.8</v>
      </c>
      <c r="M81" s="9">
        <v>101.89</v>
      </c>
      <c r="N81" s="3">
        <f t="shared" si="4"/>
        <v>127.8</v>
      </c>
      <c r="O81" s="3">
        <v>0</v>
      </c>
      <c r="P81" s="3">
        <v>90.77</v>
      </c>
      <c r="Q81" s="3">
        <v>111.52</v>
      </c>
      <c r="R81" s="3">
        <f t="shared" si="3"/>
        <v>127.8</v>
      </c>
      <c r="S81" s="3">
        <v>84.17</v>
      </c>
      <c r="T81" s="3">
        <v>109.53</v>
      </c>
      <c r="U81" s="3">
        <v>0</v>
      </c>
      <c r="V81" s="3">
        <v>0</v>
      </c>
      <c r="W81" s="3">
        <v>90.77</v>
      </c>
      <c r="X81" s="3">
        <v>90.77</v>
      </c>
      <c r="Y81" s="3">
        <v>90.77</v>
      </c>
      <c r="Z81" s="3">
        <v>109.53</v>
      </c>
      <c r="AA81" s="3">
        <v>90.77</v>
      </c>
      <c r="AB81" s="3">
        <v>0</v>
      </c>
      <c r="AC81" s="3">
        <v>0</v>
      </c>
      <c r="AD81" s="3">
        <v>0</v>
      </c>
      <c r="AE81" s="3">
        <v>90.77</v>
      </c>
    </row>
    <row r="82" spans="1:31" x14ac:dyDescent="0.25">
      <c r="A82" s="7" t="s">
        <v>172</v>
      </c>
      <c r="B82" s="8">
        <v>242</v>
      </c>
      <c r="C82" s="8" t="s">
        <v>14</v>
      </c>
      <c r="D82" s="7" t="s">
        <v>173</v>
      </c>
      <c r="E82" s="7" t="s">
        <v>16</v>
      </c>
      <c r="F82" s="7" t="s">
        <v>17</v>
      </c>
      <c r="G82" s="3">
        <v>16</v>
      </c>
      <c r="H82" s="3">
        <v>32</v>
      </c>
      <c r="I82" s="3">
        <v>48</v>
      </c>
      <c r="J82" s="3">
        <v>0</v>
      </c>
      <c r="K82" s="9">
        <v>97.58</v>
      </c>
      <c r="L82" s="9">
        <f t="shared" si="2"/>
        <v>145.19999999999999</v>
      </c>
      <c r="M82" s="9">
        <v>112.49</v>
      </c>
      <c r="N82" s="3">
        <f t="shared" si="4"/>
        <v>145.19999999999999</v>
      </c>
      <c r="O82" s="3">
        <v>0</v>
      </c>
      <c r="P82" s="3">
        <v>97.58</v>
      </c>
      <c r="Q82" s="3">
        <v>124.65</v>
      </c>
      <c r="R82" s="3">
        <f t="shared" si="3"/>
        <v>145.19999999999999</v>
      </c>
      <c r="S82" s="3">
        <v>0</v>
      </c>
      <c r="T82" s="3">
        <v>104.62</v>
      </c>
      <c r="U82" s="3">
        <v>0</v>
      </c>
      <c r="V82" s="3">
        <v>0</v>
      </c>
      <c r="W82" s="3">
        <v>97.58</v>
      </c>
      <c r="X82" s="3">
        <v>97.58</v>
      </c>
      <c r="Y82" s="3">
        <v>97.58</v>
      </c>
      <c r="Z82" s="3">
        <v>104.62</v>
      </c>
      <c r="AA82" s="3">
        <v>97.58</v>
      </c>
      <c r="AB82" s="3">
        <v>0</v>
      </c>
      <c r="AC82" s="3">
        <v>0</v>
      </c>
      <c r="AD82" s="3">
        <v>0</v>
      </c>
      <c r="AE82" s="3">
        <v>97.58</v>
      </c>
    </row>
    <row r="83" spans="1:31" x14ac:dyDescent="0.25">
      <c r="A83" s="7" t="s">
        <v>174</v>
      </c>
      <c r="B83" s="7" t="s">
        <v>175</v>
      </c>
      <c r="C83" s="8" t="s">
        <v>14</v>
      </c>
      <c r="D83" s="7" t="s">
        <v>176</v>
      </c>
      <c r="E83" s="7" t="s">
        <v>177</v>
      </c>
      <c r="F83" s="7" t="s">
        <v>107</v>
      </c>
      <c r="G83" s="3">
        <v>7</v>
      </c>
      <c r="H83" s="3">
        <v>14</v>
      </c>
      <c r="I83" s="3">
        <v>21</v>
      </c>
      <c r="J83" s="3">
        <v>0</v>
      </c>
      <c r="K83" s="9" t="s">
        <v>178</v>
      </c>
      <c r="L83" s="9" t="s">
        <v>179</v>
      </c>
      <c r="M83" s="9">
        <v>0</v>
      </c>
      <c r="N83" s="3">
        <f>SUM(35*0.6)</f>
        <v>21</v>
      </c>
      <c r="O83" s="3">
        <v>0</v>
      </c>
      <c r="P83" s="3">
        <v>0</v>
      </c>
      <c r="Q83" s="3">
        <v>0</v>
      </c>
      <c r="R83" s="3">
        <v>614</v>
      </c>
      <c r="S83" s="3">
        <v>695</v>
      </c>
      <c r="T83" s="3">
        <v>0</v>
      </c>
      <c r="U83" s="3">
        <v>0</v>
      </c>
      <c r="V83" s="3">
        <v>800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102</v>
      </c>
      <c r="AE83" s="3">
        <v>0</v>
      </c>
    </row>
    <row r="84" spans="1:31" x14ac:dyDescent="0.25">
      <c r="A84" s="7" t="s">
        <v>180</v>
      </c>
      <c r="B84" s="7" t="s">
        <v>181</v>
      </c>
      <c r="C84" s="8" t="s">
        <v>14</v>
      </c>
      <c r="D84" s="10" t="s">
        <v>182</v>
      </c>
      <c r="E84" s="7" t="s">
        <v>183</v>
      </c>
      <c r="F84" s="7" t="s">
        <v>107</v>
      </c>
      <c r="G84" s="3">
        <v>240</v>
      </c>
      <c r="H84" s="3">
        <v>480</v>
      </c>
      <c r="I84" s="3">
        <v>720</v>
      </c>
      <c r="J84" s="3">
        <v>0</v>
      </c>
      <c r="K84" s="9">
        <v>554</v>
      </c>
      <c r="L84" s="9">
        <v>1200</v>
      </c>
      <c r="M84" s="9">
        <v>953</v>
      </c>
      <c r="N84" s="3">
        <v>0</v>
      </c>
      <c r="O84" s="3">
        <v>792</v>
      </c>
      <c r="P84" s="3">
        <v>625</v>
      </c>
      <c r="Q84" s="3">
        <v>1200</v>
      </c>
      <c r="R84" s="3">
        <v>698</v>
      </c>
      <c r="S84" s="3">
        <v>695</v>
      </c>
      <c r="T84" s="3">
        <v>685</v>
      </c>
      <c r="U84" s="3">
        <v>0</v>
      </c>
      <c r="V84" s="3">
        <v>800</v>
      </c>
      <c r="W84" s="3">
        <v>1200</v>
      </c>
      <c r="X84" s="3">
        <v>1200</v>
      </c>
      <c r="Y84" s="3">
        <v>1200</v>
      </c>
      <c r="Z84" s="3">
        <v>685</v>
      </c>
      <c r="AA84" s="3">
        <v>0</v>
      </c>
      <c r="AB84" s="3">
        <v>0</v>
      </c>
      <c r="AC84" s="3">
        <v>965</v>
      </c>
      <c r="AD84" s="3">
        <v>554</v>
      </c>
      <c r="AE84" s="3">
        <v>1200</v>
      </c>
    </row>
    <row r="85" spans="1:31" x14ac:dyDescent="0.25">
      <c r="A85" s="7" t="s">
        <v>184</v>
      </c>
      <c r="B85" s="7" t="s">
        <v>185</v>
      </c>
      <c r="C85" s="8" t="s">
        <v>14</v>
      </c>
      <c r="D85" s="7" t="s">
        <v>186</v>
      </c>
      <c r="E85" s="7" t="s">
        <v>177</v>
      </c>
      <c r="F85" s="7" t="s">
        <v>17</v>
      </c>
      <c r="G85" s="3">
        <v>0</v>
      </c>
      <c r="H85" s="3">
        <v>0</v>
      </c>
      <c r="I85" s="3">
        <v>0</v>
      </c>
      <c r="J85" s="3">
        <v>0</v>
      </c>
      <c r="K85" s="9">
        <v>207.49</v>
      </c>
      <c r="L85" s="9">
        <v>235.76</v>
      </c>
      <c r="M85" s="3">
        <v>235.76</v>
      </c>
      <c r="N85" s="3">
        <v>0</v>
      </c>
      <c r="O85" s="3">
        <v>0</v>
      </c>
      <c r="P85" s="3">
        <v>0</v>
      </c>
      <c r="Q85" s="3">
        <v>207.49</v>
      </c>
      <c r="R85" s="3">
        <v>235.76</v>
      </c>
      <c r="S85" s="3">
        <v>0</v>
      </c>
      <c r="T85" s="3">
        <v>235.76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235.76</v>
      </c>
      <c r="AE85" s="3">
        <v>0</v>
      </c>
    </row>
    <row r="86" spans="1:31" x14ac:dyDescent="0.25">
      <c r="A86" s="7" t="s">
        <v>187</v>
      </c>
      <c r="B86" s="7" t="s">
        <v>188</v>
      </c>
      <c r="C86" s="8" t="s">
        <v>14</v>
      </c>
      <c r="D86" s="7" t="s">
        <v>189</v>
      </c>
      <c r="E86" s="7" t="s">
        <v>177</v>
      </c>
      <c r="F86" s="7" t="s">
        <v>17</v>
      </c>
      <c r="G86" s="3">
        <v>0</v>
      </c>
      <c r="H86" s="3">
        <v>0</v>
      </c>
      <c r="I86" s="3">
        <v>0</v>
      </c>
      <c r="J86" s="3">
        <v>0</v>
      </c>
      <c r="K86" s="9">
        <v>35.28</v>
      </c>
      <c r="L86" s="9">
        <v>39.28</v>
      </c>
      <c r="M86" s="3">
        <v>39.28</v>
      </c>
      <c r="N86" s="3">
        <v>0</v>
      </c>
      <c r="O86" s="3">
        <v>0</v>
      </c>
      <c r="P86" s="3">
        <v>0</v>
      </c>
      <c r="Q86" s="3">
        <v>35.28</v>
      </c>
      <c r="R86" s="3">
        <v>39.28</v>
      </c>
      <c r="S86" s="3">
        <v>0</v>
      </c>
      <c r="T86" s="3">
        <v>39.28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39.28</v>
      </c>
      <c r="AE86" s="3">
        <v>0</v>
      </c>
    </row>
    <row r="87" spans="1:31" x14ac:dyDescent="0.25">
      <c r="A87" s="7" t="s">
        <v>190</v>
      </c>
      <c r="B87" s="7" t="s">
        <v>191</v>
      </c>
      <c r="C87" s="8" t="s">
        <v>14</v>
      </c>
      <c r="D87" s="7" t="s">
        <v>192</v>
      </c>
      <c r="E87" s="7" t="s">
        <v>177</v>
      </c>
      <c r="F87" s="7" t="s">
        <v>17</v>
      </c>
      <c r="G87" s="3">
        <v>10</v>
      </c>
      <c r="H87" s="3">
        <v>30</v>
      </c>
      <c r="I87" s="3">
        <v>40</v>
      </c>
      <c r="J87" s="3">
        <v>0</v>
      </c>
      <c r="K87" s="9">
        <v>0</v>
      </c>
      <c r="L87" s="9">
        <v>0</v>
      </c>
      <c r="M87" s="9">
        <v>0</v>
      </c>
      <c r="N87" s="3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</row>
    <row r="88" spans="1:31" x14ac:dyDescent="0.25">
      <c r="A88" s="7" t="s">
        <v>193</v>
      </c>
      <c r="B88" s="7" t="s">
        <v>191</v>
      </c>
      <c r="C88" s="8" t="s">
        <v>14</v>
      </c>
      <c r="D88" s="7" t="s">
        <v>194</v>
      </c>
      <c r="E88" s="7" t="s">
        <v>177</v>
      </c>
      <c r="F88" s="7" t="s">
        <v>17</v>
      </c>
      <c r="G88" s="3">
        <v>10</v>
      </c>
      <c r="H88" s="3">
        <v>30</v>
      </c>
      <c r="I88" s="3">
        <v>40</v>
      </c>
      <c r="J88" s="3">
        <v>0</v>
      </c>
      <c r="K88" s="9">
        <v>0</v>
      </c>
      <c r="L88" s="9">
        <v>0</v>
      </c>
      <c r="M88" s="9">
        <v>0</v>
      </c>
      <c r="N88" s="3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</row>
    <row r="89" spans="1:31" x14ac:dyDescent="0.25">
      <c r="A89" s="7" t="s">
        <v>195</v>
      </c>
      <c r="B89" s="7" t="s">
        <v>196</v>
      </c>
      <c r="C89" s="8" t="s">
        <v>14</v>
      </c>
      <c r="D89" s="7" t="s">
        <v>197</v>
      </c>
      <c r="E89" s="7" t="s">
        <v>177</v>
      </c>
      <c r="F89" s="7" t="s">
        <v>17</v>
      </c>
      <c r="G89" s="3">
        <v>10</v>
      </c>
      <c r="H89" s="3">
        <v>30</v>
      </c>
      <c r="I89" s="3">
        <v>40</v>
      </c>
      <c r="J89" s="3">
        <v>0</v>
      </c>
      <c r="K89" s="9">
        <v>0</v>
      </c>
      <c r="L89" s="9">
        <v>0</v>
      </c>
      <c r="M89" s="9">
        <v>0</v>
      </c>
      <c r="N89" s="3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</row>
    <row r="90" spans="1:31" x14ac:dyDescent="0.25">
      <c r="A90" s="7" t="s">
        <v>198</v>
      </c>
      <c r="B90" s="7" t="s">
        <v>191</v>
      </c>
      <c r="C90" s="8" t="s">
        <v>14</v>
      </c>
      <c r="D90" s="7" t="s">
        <v>199</v>
      </c>
      <c r="E90" s="7" t="s">
        <v>177</v>
      </c>
      <c r="F90" s="7" t="s">
        <v>17</v>
      </c>
      <c r="G90" s="3">
        <v>10</v>
      </c>
      <c r="H90" s="3">
        <v>30</v>
      </c>
      <c r="I90" s="3">
        <v>40</v>
      </c>
      <c r="J90" s="3">
        <v>0</v>
      </c>
      <c r="K90" s="9">
        <v>0</v>
      </c>
      <c r="L90" s="9">
        <v>0</v>
      </c>
      <c r="M90" s="9">
        <v>0</v>
      </c>
      <c r="N90" s="3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</row>
    <row r="91" spans="1:31" x14ac:dyDescent="0.25">
      <c r="A91" s="7" t="s">
        <v>200</v>
      </c>
      <c r="B91" s="7" t="s">
        <v>196</v>
      </c>
      <c r="C91" s="8" t="s">
        <v>14</v>
      </c>
      <c r="D91" s="7" t="s">
        <v>201</v>
      </c>
      <c r="E91" s="7" t="s">
        <v>177</v>
      </c>
      <c r="F91" s="7" t="s">
        <v>17</v>
      </c>
      <c r="G91" s="3">
        <v>10</v>
      </c>
      <c r="H91" s="3">
        <v>30</v>
      </c>
      <c r="I91" s="3">
        <v>40</v>
      </c>
      <c r="J91" s="3">
        <v>0</v>
      </c>
      <c r="K91" s="9">
        <v>0</v>
      </c>
      <c r="L91" s="9">
        <v>0</v>
      </c>
      <c r="M91" s="9">
        <v>0</v>
      </c>
      <c r="N91" s="3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</row>
    <row r="92" spans="1:31" x14ac:dyDescent="0.25">
      <c r="A92" s="7" t="s">
        <v>202</v>
      </c>
      <c r="B92" s="7" t="s">
        <v>196</v>
      </c>
      <c r="C92" s="8" t="s">
        <v>14</v>
      </c>
      <c r="D92" s="7" t="s">
        <v>203</v>
      </c>
      <c r="E92" s="7" t="s">
        <v>177</v>
      </c>
      <c r="F92" s="7" t="s">
        <v>17</v>
      </c>
      <c r="G92" s="3">
        <v>10</v>
      </c>
      <c r="H92" s="3">
        <v>30</v>
      </c>
      <c r="I92" s="3">
        <v>40</v>
      </c>
      <c r="J92" s="3">
        <v>0</v>
      </c>
      <c r="K92" s="9">
        <v>0</v>
      </c>
      <c r="L92" s="9">
        <v>0</v>
      </c>
      <c r="M92" s="9">
        <v>0</v>
      </c>
      <c r="N92" s="3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</row>
    <row r="93" spans="1:31" x14ac:dyDescent="0.25">
      <c r="A93" s="7" t="s">
        <v>204</v>
      </c>
      <c r="B93" s="7" t="s">
        <v>205</v>
      </c>
      <c r="C93" s="8" t="s">
        <v>14</v>
      </c>
      <c r="D93" s="7" t="s">
        <v>206</v>
      </c>
      <c r="E93" s="7" t="s">
        <v>177</v>
      </c>
      <c r="F93" s="7" t="s">
        <v>17</v>
      </c>
      <c r="G93" s="3">
        <v>10</v>
      </c>
      <c r="H93" s="3">
        <v>30</v>
      </c>
      <c r="I93" s="3">
        <v>40</v>
      </c>
      <c r="J93" s="3">
        <v>0</v>
      </c>
      <c r="K93" s="9">
        <v>0</v>
      </c>
      <c r="L93" s="9">
        <v>0</v>
      </c>
      <c r="M93" s="9">
        <v>0</v>
      </c>
      <c r="N93" s="3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</row>
    <row r="94" spans="1:31" x14ac:dyDescent="0.25">
      <c r="A94" s="7" t="s">
        <v>207</v>
      </c>
      <c r="B94" s="8">
        <v>176</v>
      </c>
      <c r="C94" s="8" t="s">
        <v>14</v>
      </c>
      <c r="D94" s="7" t="s">
        <v>208</v>
      </c>
      <c r="E94" s="7" t="s">
        <v>177</v>
      </c>
      <c r="F94" s="7" t="s">
        <v>17</v>
      </c>
      <c r="G94" s="3">
        <v>20</v>
      </c>
      <c r="H94" s="3">
        <v>40</v>
      </c>
      <c r="I94" s="3">
        <v>60</v>
      </c>
      <c r="J94" s="3">
        <v>0</v>
      </c>
      <c r="K94" s="9">
        <v>105.6</v>
      </c>
      <c r="L94" s="9">
        <v>180</v>
      </c>
      <c r="M94" s="9">
        <v>125</v>
      </c>
      <c r="N94" s="3">
        <f>SUM(B94*0.6)</f>
        <v>105.6</v>
      </c>
      <c r="O94" s="3">
        <v>176</v>
      </c>
      <c r="P94" s="3">
        <v>130.59</v>
      </c>
      <c r="Q94" s="3">
        <v>176</v>
      </c>
      <c r="R94" s="3">
        <v>136</v>
      </c>
      <c r="S94" s="3">
        <v>180</v>
      </c>
      <c r="T94" s="3">
        <v>150</v>
      </c>
      <c r="U94" s="3">
        <v>0</v>
      </c>
      <c r="V94" s="3">
        <v>175</v>
      </c>
      <c r="W94" s="3">
        <v>130.59</v>
      </c>
      <c r="X94" s="3">
        <v>130.59</v>
      </c>
      <c r="Y94" s="3">
        <v>130.59</v>
      </c>
      <c r="Z94" s="3">
        <v>150</v>
      </c>
      <c r="AA94" s="3">
        <v>130.59</v>
      </c>
      <c r="AB94" s="3">
        <v>0</v>
      </c>
      <c r="AC94" s="3">
        <v>180</v>
      </c>
      <c r="AD94" s="3">
        <v>0</v>
      </c>
      <c r="AE94" s="3">
        <v>130.59</v>
      </c>
    </row>
    <row r="95" spans="1:31" x14ac:dyDescent="0.25">
      <c r="A95" s="7" t="s">
        <v>209</v>
      </c>
      <c r="B95" s="8">
        <v>33.68</v>
      </c>
      <c r="C95" s="8" t="s">
        <v>14</v>
      </c>
      <c r="D95" s="7" t="s">
        <v>210</v>
      </c>
      <c r="E95" s="7" t="s">
        <v>177</v>
      </c>
      <c r="F95" s="7" t="s">
        <v>17</v>
      </c>
      <c r="G95" s="3">
        <v>7</v>
      </c>
      <c r="H95" s="3">
        <v>8</v>
      </c>
      <c r="I95" s="3">
        <v>10</v>
      </c>
      <c r="J95" s="3">
        <v>12</v>
      </c>
      <c r="K95" s="9">
        <v>9.6</v>
      </c>
      <c r="L95" s="9">
        <v>16</v>
      </c>
      <c r="M95" s="9">
        <v>0</v>
      </c>
      <c r="N95" s="3">
        <v>9.6</v>
      </c>
      <c r="O95" s="3">
        <v>16</v>
      </c>
      <c r="P95" s="3">
        <v>16</v>
      </c>
      <c r="Q95" s="3">
        <v>19.8</v>
      </c>
      <c r="R95" s="3">
        <f>SUM(B95*0.6)</f>
        <v>20.207999999999998</v>
      </c>
      <c r="S95" s="3">
        <v>0</v>
      </c>
      <c r="T95" s="3">
        <v>16</v>
      </c>
      <c r="U95" s="3">
        <v>0</v>
      </c>
      <c r="V95" s="3">
        <v>0</v>
      </c>
      <c r="W95" s="3">
        <v>16</v>
      </c>
      <c r="X95" s="3">
        <v>16</v>
      </c>
      <c r="Y95" s="3">
        <v>16</v>
      </c>
      <c r="Z95" s="3">
        <v>16</v>
      </c>
      <c r="AA95" s="3">
        <v>16</v>
      </c>
      <c r="AB95" s="3">
        <v>0</v>
      </c>
      <c r="AC95" s="3">
        <v>0</v>
      </c>
      <c r="AD95" s="3">
        <v>0</v>
      </c>
      <c r="AE95" s="3">
        <v>16</v>
      </c>
    </row>
    <row r="96" spans="1:31" x14ac:dyDescent="0.25">
      <c r="A96" s="7" t="s">
        <v>211</v>
      </c>
      <c r="B96" s="8">
        <v>33.68</v>
      </c>
      <c r="C96" s="8" t="s">
        <v>14</v>
      </c>
      <c r="D96" s="7" t="s">
        <v>212</v>
      </c>
      <c r="E96" s="7" t="s">
        <v>177</v>
      </c>
      <c r="F96" s="7" t="s">
        <v>17</v>
      </c>
      <c r="G96" s="3">
        <v>7</v>
      </c>
      <c r="H96" s="3">
        <v>8</v>
      </c>
      <c r="I96" s="3">
        <v>10</v>
      </c>
      <c r="J96" s="3">
        <v>12</v>
      </c>
      <c r="K96" s="9">
        <v>9.6</v>
      </c>
      <c r="L96" s="9">
        <v>16</v>
      </c>
      <c r="M96" s="9">
        <v>0</v>
      </c>
      <c r="N96" s="3">
        <v>9.6</v>
      </c>
      <c r="O96" s="3">
        <v>16</v>
      </c>
      <c r="P96" s="3">
        <v>16</v>
      </c>
      <c r="Q96" s="3">
        <v>19.8</v>
      </c>
      <c r="R96" s="3">
        <f>SUM(B96*0.6)</f>
        <v>20.207999999999998</v>
      </c>
      <c r="S96" s="3">
        <v>0</v>
      </c>
      <c r="T96" s="3">
        <v>16</v>
      </c>
      <c r="U96" s="3">
        <v>0</v>
      </c>
      <c r="V96" s="3">
        <v>0</v>
      </c>
      <c r="W96" s="3">
        <v>16</v>
      </c>
      <c r="X96" s="3">
        <v>16</v>
      </c>
      <c r="Y96" s="3">
        <v>16</v>
      </c>
      <c r="Z96" s="3">
        <v>16</v>
      </c>
      <c r="AA96" s="3">
        <v>16</v>
      </c>
      <c r="AB96" s="3">
        <v>0</v>
      </c>
      <c r="AC96" s="3">
        <v>0</v>
      </c>
      <c r="AD96" s="3">
        <v>0</v>
      </c>
      <c r="AE96" s="3">
        <v>16</v>
      </c>
    </row>
    <row r="97" spans="1:31" x14ac:dyDescent="0.25">
      <c r="A97" s="7" t="s">
        <v>213</v>
      </c>
      <c r="B97" s="8">
        <v>131</v>
      </c>
      <c r="C97" s="8" t="s">
        <v>14</v>
      </c>
      <c r="D97" s="7" t="s">
        <v>214</v>
      </c>
      <c r="E97" s="7" t="s">
        <v>177</v>
      </c>
      <c r="F97" s="7" t="s">
        <v>17</v>
      </c>
      <c r="G97" s="3">
        <v>10</v>
      </c>
      <c r="H97" s="3">
        <v>30</v>
      </c>
      <c r="I97" s="3">
        <v>40</v>
      </c>
      <c r="J97" s="3">
        <v>0</v>
      </c>
      <c r="K97" s="9">
        <v>0</v>
      </c>
      <c r="L97" s="9">
        <v>0</v>
      </c>
      <c r="M97" s="9">
        <v>0</v>
      </c>
      <c r="N97" s="3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</row>
    <row r="98" spans="1:31" x14ac:dyDescent="0.25">
      <c r="A98" s="7" t="s">
        <v>215</v>
      </c>
      <c r="B98" s="7" t="s">
        <v>216</v>
      </c>
      <c r="C98" s="8" t="s">
        <v>14</v>
      </c>
      <c r="D98" s="7" t="s">
        <v>217</v>
      </c>
      <c r="E98" s="7" t="s">
        <v>177</v>
      </c>
      <c r="F98" s="7" t="s">
        <v>17</v>
      </c>
      <c r="G98" s="3">
        <v>10</v>
      </c>
      <c r="H98" s="3">
        <v>30</v>
      </c>
      <c r="I98" s="3">
        <v>40</v>
      </c>
      <c r="J98" s="3">
        <v>0</v>
      </c>
      <c r="K98" s="9">
        <v>0</v>
      </c>
      <c r="L98" s="9">
        <v>0</v>
      </c>
      <c r="M98" s="9">
        <v>0</v>
      </c>
      <c r="N98" s="3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3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3">
        <v>0</v>
      </c>
      <c r="AC98" s="9">
        <v>0</v>
      </c>
      <c r="AD98" s="9">
        <v>0</v>
      </c>
      <c r="AE98" s="9">
        <v>0</v>
      </c>
    </row>
    <row r="99" spans="1:31" x14ac:dyDescent="0.25">
      <c r="A99" s="7" t="s">
        <v>218</v>
      </c>
      <c r="B99" s="7" t="s">
        <v>216</v>
      </c>
      <c r="C99" s="8" t="s">
        <v>14</v>
      </c>
      <c r="D99" s="7" t="s">
        <v>219</v>
      </c>
      <c r="E99" s="7" t="s">
        <v>177</v>
      </c>
      <c r="F99" s="7" t="s">
        <v>17</v>
      </c>
      <c r="G99" s="3">
        <v>10</v>
      </c>
      <c r="H99" s="3">
        <v>30</v>
      </c>
      <c r="I99" s="3">
        <v>40</v>
      </c>
      <c r="J99" s="3">
        <v>0</v>
      </c>
      <c r="K99" s="9">
        <v>0</v>
      </c>
      <c r="L99" s="9">
        <v>0</v>
      </c>
      <c r="M99" s="9">
        <v>0</v>
      </c>
      <c r="N99" s="3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3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3">
        <v>0</v>
      </c>
      <c r="AC99" s="9">
        <v>0</v>
      </c>
      <c r="AD99" s="9">
        <v>0</v>
      </c>
      <c r="AE99" s="9">
        <v>0</v>
      </c>
    </row>
    <row r="100" spans="1:31" x14ac:dyDescent="0.25">
      <c r="A100" s="7" t="s">
        <v>220</v>
      </c>
      <c r="B100" s="7" t="s">
        <v>196</v>
      </c>
      <c r="C100" s="8" t="s">
        <v>14</v>
      </c>
      <c r="D100" s="7" t="s">
        <v>221</v>
      </c>
      <c r="E100" s="7" t="s">
        <v>177</v>
      </c>
      <c r="F100" s="7" t="s">
        <v>17</v>
      </c>
      <c r="G100" s="3">
        <v>10</v>
      </c>
      <c r="H100" s="3">
        <v>30</v>
      </c>
      <c r="I100" s="3">
        <v>40</v>
      </c>
      <c r="J100" s="3">
        <v>0</v>
      </c>
      <c r="K100" s="9">
        <v>0</v>
      </c>
      <c r="L100" s="9">
        <v>0</v>
      </c>
      <c r="M100" s="9">
        <v>0</v>
      </c>
      <c r="N100" s="3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3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3">
        <v>0</v>
      </c>
      <c r="AC100" s="9">
        <v>0</v>
      </c>
      <c r="AD100" s="9">
        <v>0</v>
      </c>
      <c r="AE100" s="9">
        <v>0</v>
      </c>
    </row>
    <row r="101" spans="1:31" x14ac:dyDescent="0.25">
      <c r="A101" s="7" t="s">
        <v>222</v>
      </c>
      <c r="B101" s="7" t="s">
        <v>216</v>
      </c>
      <c r="C101" s="8" t="s">
        <v>14</v>
      </c>
      <c r="D101" s="7" t="s">
        <v>223</v>
      </c>
      <c r="E101" s="7" t="s">
        <v>177</v>
      </c>
      <c r="F101" s="7" t="s">
        <v>17</v>
      </c>
      <c r="G101" s="3">
        <v>10</v>
      </c>
      <c r="H101" s="3">
        <v>30</v>
      </c>
      <c r="I101" s="3">
        <v>40</v>
      </c>
      <c r="J101" s="3">
        <v>0</v>
      </c>
      <c r="K101" s="9">
        <v>0</v>
      </c>
      <c r="L101" s="9">
        <v>0</v>
      </c>
      <c r="M101" s="9">
        <v>0</v>
      </c>
      <c r="N101" s="3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3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3">
        <v>0</v>
      </c>
      <c r="AC101" s="9">
        <v>0</v>
      </c>
      <c r="AD101" s="9">
        <v>0</v>
      </c>
      <c r="AE101" s="9">
        <v>0</v>
      </c>
    </row>
    <row r="102" spans="1:31" x14ac:dyDescent="0.25">
      <c r="A102" s="7" t="s">
        <v>224</v>
      </c>
      <c r="B102" s="7" t="s">
        <v>196</v>
      </c>
      <c r="C102" s="8" t="s">
        <v>14</v>
      </c>
      <c r="D102" s="7" t="s">
        <v>225</v>
      </c>
      <c r="E102" s="7" t="s">
        <v>177</v>
      </c>
      <c r="F102" s="7" t="s">
        <v>17</v>
      </c>
      <c r="G102" s="3">
        <v>10</v>
      </c>
      <c r="H102" s="3">
        <v>30</v>
      </c>
      <c r="I102" s="3">
        <v>40</v>
      </c>
      <c r="J102" s="3">
        <v>0</v>
      </c>
      <c r="K102" s="9">
        <v>0</v>
      </c>
      <c r="L102" s="9">
        <v>0</v>
      </c>
      <c r="M102" s="9">
        <v>0</v>
      </c>
      <c r="N102" s="3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3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3">
        <v>0</v>
      </c>
      <c r="AC102" s="9">
        <v>0</v>
      </c>
      <c r="AD102" s="9">
        <v>0</v>
      </c>
      <c r="AE102" s="9">
        <v>0</v>
      </c>
    </row>
    <row r="103" spans="1:31" x14ac:dyDescent="0.25">
      <c r="A103" s="7" t="s">
        <v>226</v>
      </c>
      <c r="B103" s="7" t="s">
        <v>196</v>
      </c>
      <c r="C103" s="8" t="s">
        <v>14</v>
      </c>
      <c r="D103" s="7" t="s">
        <v>227</v>
      </c>
      <c r="E103" s="7" t="s">
        <v>177</v>
      </c>
      <c r="F103" s="7" t="s">
        <v>17</v>
      </c>
      <c r="G103" s="3">
        <v>10</v>
      </c>
      <c r="H103" s="3">
        <v>30</v>
      </c>
      <c r="I103" s="3">
        <v>40</v>
      </c>
      <c r="J103" s="3">
        <v>0</v>
      </c>
      <c r="K103" s="9">
        <v>0</v>
      </c>
      <c r="L103" s="9">
        <v>0</v>
      </c>
      <c r="M103" s="9">
        <v>0</v>
      </c>
      <c r="N103" s="3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3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3">
        <v>0</v>
      </c>
      <c r="AC103" s="9">
        <v>0</v>
      </c>
      <c r="AD103" s="9">
        <v>0</v>
      </c>
      <c r="AE103" s="9">
        <v>0</v>
      </c>
    </row>
    <row r="104" spans="1:31" x14ac:dyDescent="0.25">
      <c r="A104" s="7" t="s">
        <v>228</v>
      </c>
      <c r="B104" s="7" t="s">
        <v>229</v>
      </c>
      <c r="C104" s="8" t="s">
        <v>14</v>
      </c>
      <c r="D104" s="7" t="s">
        <v>230</v>
      </c>
      <c r="E104" s="7" t="s">
        <v>177</v>
      </c>
      <c r="F104" s="7" t="s">
        <v>17</v>
      </c>
      <c r="G104" s="3">
        <v>10</v>
      </c>
      <c r="H104" s="3">
        <v>30</v>
      </c>
      <c r="I104" s="3">
        <v>40</v>
      </c>
      <c r="J104" s="3">
        <v>0</v>
      </c>
      <c r="K104" s="9">
        <v>21</v>
      </c>
      <c r="L104" s="9">
        <v>102.98</v>
      </c>
      <c r="M104" s="9">
        <v>0</v>
      </c>
      <c r="N104" s="3">
        <v>21</v>
      </c>
      <c r="O104" s="3">
        <v>0</v>
      </c>
      <c r="P104" s="3">
        <v>0</v>
      </c>
      <c r="Q104" s="3">
        <v>0</v>
      </c>
      <c r="R104" s="3">
        <v>102.98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</row>
    <row r="105" spans="1:31" x14ac:dyDescent="0.25">
      <c r="A105" s="7" t="s">
        <v>231</v>
      </c>
      <c r="B105" s="7" t="s">
        <v>191</v>
      </c>
      <c r="C105" s="8" t="s">
        <v>14</v>
      </c>
      <c r="D105" s="7" t="s">
        <v>232</v>
      </c>
      <c r="E105" s="7" t="s">
        <v>177</v>
      </c>
      <c r="F105" s="7" t="s">
        <v>17</v>
      </c>
      <c r="G105" s="3">
        <v>10</v>
      </c>
      <c r="H105" s="3">
        <v>30</v>
      </c>
      <c r="I105" s="3">
        <v>40</v>
      </c>
      <c r="J105" s="3">
        <v>0</v>
      </c>
      <c r="K105" s="9">
        <v>0</v>
      </c>
      <c r="L105" s="9">
        <v>0</v>
      </c>
      <c r="M105" s="9">
        <v>0</v>
      </c>
      <c r="N105" s="3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3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3">
        <v>0</v>
      </c>
      <c r="AC105" s="9">
        <v>0</v>
      </c>
      <c r="AD105" s="9">
        <v>0</v>
      </c>
      <c r="AE105" s="9">
        <v>0</v>
      </c>
    </row>
    <row r="106" spans="1:31" x14ac:dyDescent="0.25">
      <c r="A106" s="7" t="s">
        <v>233</v>
      </c>
      <c r="B106" s="7" t="s">
        <v>191</v>
      </c>
      <c r="C106" s="8" t="s">
        <v>14</v>
      </c>
      <c r="D106" s="7" t="s">
        <v>234</v>
      </c>
      <c r="E106" s="7" t="s">
        <v>177</v>
      </c>
      <c r="F106" s="7" t="s">
        <v>17</v>
      </c>
      <c r="G106" s="3">
        <v>10</v>
      </c>
      <c r="H106" s="3">
        <v>30</v>
      </c>
      <c r="I106" s="3">
        <v>40</v>
      </c>
      <c r="J106" s="3">
        <v>0</v>
      </c>
      <c r="K106" s="9">
        <v>0</v>
      </c>
      <c r="L106" s="9">
        <v>0</v>
      </c>
      <c r="M106" s="9">
        <v>0</v>
      </c>
      <c r="N106" s="3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3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3">
        <v>0</v>
      </c>
      <c r="AC106" s="9">
        <v>0</v>
      </c>
      <c r="AD106" s="9">
        <v>0</v>
      </c>
      <c r="AE106" s="9">
        <v>0</v>
      </c>
    </row>
    <row r="107" spans="1:31" x14ac:dyDescent="0.25">
      <c r="A107" s="7" t="s">
        <v>235</v>
      </c>
      <c r="B107" s="7" t="s">
        <v>191</v>
      </c>
      <c r="C107" s="8" t="s">
        <v>14</v>
      </c>
      <c r="D107" s="7" t="s">
        <v>234</v>
      </c>
      <c r="E107" s="7" t="s">
        <v>177</v>
      </c>
      <c r="F107" s="7" t="s">
        <v>17</v>
      </c>
      <c r="G107" s="3">
        <v>10</v>
      </c>
      <c r="H107" s="3">
        <v>30</v>
      </c>
      <c r="I107" s="3">
        <v>40</v>
      </c>
      <c r="J107" s="3">
        <v>0</v>
      </c>
      <c r="K107" s="9">
        <v>0</v>
      </c>
      <c r="L107" s="9">
        <v>0</v>
      </c>
      <c r="M107" s="9">
        <v>0</v>
      </c>
      <c r="N107" s="3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3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3">
        <v>0</v>
      </c>
      <c r="AC107" s="9">
        <v>0</v>
      </c>
      <c r="AD107" s="9">
        <v>0</v>
      </c>
      <c r="AE107" s="9">
        <v>0</v>
      </c>
    </row>
    <row r="108" spans="1:31" x14ac:dyDescent="0.25">
      <c r="A108" s="7" t="s">
        <v>236</v>
      </c>
      <c r="B108" s="7" t="s">
        <v>237</v>
      </c>
      <c r="C108" s="8" t="s">
        <v>14</v>
      </c>
      <c r="D108" s="7" t="s">
        <v>238</v>
      </c>
      <c r="E108" s="7" t="s">
        <v>177</v>
      </c>
      <c r="F108" s="7" t="s">
        <v>17</v>
      </c>
      <c r="G108" s="3">
        <v>10</v>
      </c>
      <c r="H108" s="3">
        <v>30</v>
      </c>
      <c r="I108" s="3">
        <v>40</v>
      </c>
      <c r="J108" s="3">
        <v>0</v>
      </c>
      <c r="K108" s="9">
        <v>0</v>
      </c>
      <c r="L108" s="9">
        <v>0</v>
      </c>
      <c r="M108" s="9">
        <v>0</v>
      </c>
      <c r="N108" s="3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3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3">
        <v>0</v>
      </c>
      <c r="AC108" s="9">
        <v>0</v>
      </c>
      <c r="AD108" s="9">
        <v>0</v>
      </c>
      <c r="AE108" s="9">
        <v>0</v>
      </c>
    </row>
    <row r="109" spans="1:31" x14ac:dyDescent="0.25">
      <c r="A109" s="7" t="s">
        <v>239</v>
      </c>
      <c r="B109" s="7" t="s">
        <v>191</v>
      </c>
      <c r="C109" s="8" t="s">
        <v>14</v>
      </c>
      <c r="D109" s="7" t="s">
        <v>240</v>
      </c>
      <c r="E109" s="7" t="s">
        <v>177</v>
      </c>
      <c r="F109" s="7" t="s">
        <v>17</v>
      </c>
      <c r="G109" s="3">
        <v>10</v>
      </c>
      <c r="H109" s="3">
        <v>30</v>
      </c>
      <c r="I109" s="3">
        <v>40</v>
      </c>
      <c r="J109" s="3">
        <v>0</v>
      </c>
      <c r="K109" s="9">
        <v>0</v>
      </c>
      <c r="L109" s="9">
        <v>0</v>
      </c>
      <c r="M109" s="9">
        <v>0</v>
      </c>
      <c r="N109" s="3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3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3">
        <v>0</v>
      </c>
      <c r="AC109" s="9">
        <v>0</v>
      </c>
      <c r="AD109" s="9">
        <v>0</v>
      </c>
      <c r="AE109" s="9">
        <v>0</v>
      </c>
    </row>
    <row r="110" spans="1:31" x14ac:dyDescent="0.25">
      <c r="A110" s="7" t="s">
        <v>241</v>
      </c>
      <c r="B110" s="7" t="s">
        <v>191</v>
      </c>
      <c r="C110" s="8" t="s">
        <v>14</v>
      </c>
      <c r="D110" s="7" t="s">
        <v>240</v>
      </c>
      <c r="E110" s="7" t="s">
        <v>177</v>
      </c>
      <c r="F110" s="7" t="s">
        <v>17</v>
      </c>
      <c r="G110" s="3">
        <v>10</v>
      </c>
      <c r="H110" s="3">
        <v>30</v>
      </c>
      <c r="I110" s="3">
        <v>40</v>
      </c>
      <c r="J110" s="3">
        <v>0</v>
      </c>
      <c r="K110" s="9">
        <v>0</v>
      </c>
      <c r="L110" s="9">
        <v>0</v>
      </c>
      <c r="M110" s="9">
        <v>0</v>
      </c>
      <c r="N110" s="3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3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3">
        <v>0</v>
      </c>
      <c r="AC110" s="9">
        <v>0</v>
      </c>
      <c r="AD110" s="9">
        <v>0</v>
      </c>
      <c r="AE110" s="9">
        <v>0</v>
      </c>
    </row>
    <row r="111" spans="1:31" x14ac:dyDescent="0.25">
      <c r="A111" s="7" t="s">
        <v>242</v>
      </c>
      <c r="B111" s="7" t="s">
        <v>237</v>
      </c>
      <c r="C111" s="8" t="s">
        <v>14</v>
      </c>
      <c r="D111" s="7" t="s">
        <v>243</v>
      </c>
      <c r="E111" s="7" t="s">
        <v>177</v>
      </c>
      <c r="F111" s="7" t="s">
        <v>17</v>
      </c>
      <c r="G111" s="3">
        <v>10</v>
      </c>
      <c r="H111" s="3">
        <v>30</v>
      </c>
      <c r="I111" s="3">
        <v>40</v>
      </c>
      <c r="J111" s="3">
        <v>0</v>
      </c>
      <c r="K111" s="9">
        <v>0</v>
      </c>
      <c r="L111" s="9">
        <v>0</v>
      </c>
      <c r="M111" s="9">
        <v>0</v>
      </c>
      <c r="N111" s="3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3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3">
        <v>0</v>
      </c>
      <c r="AC111" s="9">
        <v>0</v>
      </c>
      <c r="AD111" s="9">
        <v>0</v>
      </c>
      <c r="AE111" s="9">
        <v>0</v>
      </c>
    </row>
    <row r="112" spans="1:31" x14ac:dyDescent="0.25">
      <c r="A112" s="7" t="s">
        <v>244</v>
      </c>
      <c r="B112" s="7" t="s">
        <v>237</v>
      </c>
      <c r="C112" s="8" t="s">
        <v>14</v>
      </c>
      <c r="D112" s="7" t="s">
        <v>245</v>
      </c>
      <c r="E112" s="7" t="s">
        <v>177</v>
      </c>
      <c r="F112" s="7" t="s">
        <v>17</v>
      </c>
      <c r="G112" s="3">
        <v>10</v>
      </c>
      <c r="H112" s="3">
        <v>30</v>
      </c>
      <c r="I112" s="3">
        <v>40</v>
      </c>
      <c r="J112" s="3">
        <v>0</v>
      </c>
      <c r="K112" s="9">
        <v>0</v>
      </c>
      <c r="L112" s="9">
        <v>0</v>
      </c>
      <c r="M112" s="9">
        <v>0</v>
      </c>
      <c r="N112" s="3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3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3">
        <v>0</v>
      </c>
      <c r="AC112" s="9">
        <v>0</v>
      </c>
      <c r="AD112" s="9">
        <v>0</v>
      </c>
      <c r="AE112" s="9">
        <v>0</v>
      </c>
    </row>
    <row r="113" spans="1:31" x14ac:dyDescent="0.25">
      <c r="A113" s="7" t="s">
        <v>246</v>
      </c>
      <c r="B113" s="7" t="s">
        <v>247</v>
      </c>
      <c r="C113" s="8" t="s">
        <v>14</v>
      </c>
      <c r="D113" s="7" t="s">
        <v>248</v>
      </c>
      <c r="E113" s="7" t="s">
        <v>177</v>
      </c>
      <c r="F113" s="7" t="s">
        <v>17</v>
      </c>
      <c r="G113" s="3">
        <v>20</v>
      </c>
      <c r="H113" s="3">
        <v>40</v>
      </c>
      <c r="I113" s="3">
        <v>60</v>
      </c>
      <c r="J113" s="3">
        <v>0</v>
      </c>
      <c r="K113" s="9">
        <v>0</v>
      </c>
      <c r="L113" s="9">
        <v>0</v>
      </c>
      <c r="M113" s="9">
        <v>0</v>
      </c>
      <c r="N113" s="3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3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3">
        <v>0</v>
      </c>
      <c r="AC113" s="9">
        <v>0</v>
      </c>
      <c r="AD113" s="9">
        <v>0</v>
      </c>
      <c r="AE113" s="9">
        <v>0</v>
      </c>
    </row>
    <row r="114" spans="1:31" x14ac:dyDescent="0.25">
      <c r="A114" s="7" t="s">
        <v>249</v>
      </c>
      <c r="B114" s="8">
        <v>900</v>
      </c>
      <c r="C114" s="8" t="s">
        <v>14</v>
      </c>
      <c r="D114" s="7" t="s">
        <v>250</v>
      </c>
      <c r="E114" s="7" t="s">
        <v>177</v>
      </c>
      <c r="F114" s="7" t="s">
        <v>17</v>
      </c>
      <c r="G114" s="3">
        <f t="shared" ref="G114:G115" si="5">SUM(B114*0.2)</f>
        <v>180</v>
      </c>
      <c r="H114" s="3">
        <f t="shared" ref="H114:H115" si="6">SUM(B114*0.4)</f>
        <v>360</v>
      </c>
      <c r="I114" s="3">
        <f t="shared" ref="I114:I115" si="7">SUM(B114*0.6)</f>
        <v>540</v>
      </c>
      <c r="J114" s="3">
        <v>0</v>
      </c>
      <c r="K114" s="9">
        <v>0</v>
      </c>
      <c r="L114" s="9">
        <v>0</v>
      </c>
      <c r="M114" s="9">
        <v>0</v>
      </c>
      <c r="N114" s="3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3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3">
        <v>0</v>
      </c>
      <c r="AC114" s="9">
        <v>0</v>
      </c>
      <c r="AD114" s="9">
        <v>0</v>
      </c>
      <c r="AE114" s="9">
        <v>0</v>
      </c>
    </row>
    <row r="115" spans="1:31" x14ac:dyDescent="0.25">
      <c r="A115" s="7" t="s">
        <v>251</v>
      </c>
      <c r="B115" s="8">
        <v>900</v>
      </c>
      <c r="C115" s="8" t="s">
        <v>14</v>
      </c>
      <c r="D115" s="7" t="s">
        <v>250</v>
      </c>
      <c r="E115" s="7" t="s">
        <v>177</v>
      </c>
      <c r="F115" s="7" t="s">
        <v>17</v>
      </c>
      <c r="G115" s="3">
        <f t="shared" si="5"/>
        <v>180</v>
      </c>
      <c r="H115" s="3">
        <f t="shared" si="6"/>
        <v>360</v>
      </c>
      <c r="I115" s="3">
        <f t="shared" si="7"/>
        <v>540</v>
      </c>
      <c r="J115" s="3">
        <v>0</v>
      </c>
      <c r="K115" s="9">
        <v>0</v>
      </c>
      <c r="L115" s="9">
        <v>0</v>
      </c>
      <c r="M115" s="9">
        <v>0</v>
      </c>
      <c r="N115" s="3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3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3">
        <v>0</v>
      </c>
      <c r="AC115" s="9">
        <v>0</v>
      </c>
      <c r="AD115" s="9">
        <v>0</v>
      </c>
      <c r="AE115" s="9">
        <v>0</v>
      </c>
    </row>
    <row r="116" spans="1:31" x14ac:dyDescent="0.25">
      <c r="A116" s="7" t="s">
        <v>252</v>
      </c>
      <c r="B116" s="8">
        <v>100</v>
      </c>
      <c r="C116" s="8" t="s">
        <v>14</v>
      </c>
      <c r="D116" s="7" t="s">
        <v>253</v>
      </c>
      <c r="E116" s="7" t="s">
        <v>254</v>
      </c>
      <c r="F116" s="7" t="s">
        <v>17</v>
      </c>
      <c r="G116" s="3" t="s">
        <v>253</v>
      </c>
      <c r="H116" s="3" t="s">
        <v>253</v>
      </c>
      <c r="I116" s="3" t="s">
        <v>253</v>
      </c>
      <c r="J116" s="3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</row>
    <row r="117" spans="1:31" x14ac:dyDescent="0.25">
      <c r="A117" s="7" t="s">
        <v>255</v>
      </c>
      <c r="B117" s="8">
        <v>75</v>
      </c>
      <c r="C117" s="8" t="s">
        <v>14</v>
      </c>
      <c r="D117" s="7" t="s">
        <v>253</v>
      </c>
      <c r="E117" s="7" t="s">
        <v>254</v>
      </c>
      <c r="F117" s="7" t="s">
        <v>17</v>
      </c>
      <c r="G117" s="3" t="s">
        <v>253</v>
      </c>
      <c r="H117" s="3" t="s">
        <v>253</v>
      </c>
      <c r="I117" s="3" t="s">
        <v>253</v>
      </c>
      <c r="J117" s="3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</row>
    <row r="118" spans="1:31" x14ac:dyDescent="0.25">
      <c r="A118" s="7" t="s">
        <v>256</v>
      </c>
      <c r="B118" s="8">
        <v>15</v>
      </c>
      <c r="C118" s="8" t="s">
        <v>14</v>
      </c>
      <c r="D118" s="7" t="s">
        <v>257</v>
      </c>
      <c r="E118" s="7" t="s">
        <v>177</v>
      </c>
      <c r="F118" s="7" t="s">
        <v>17</v>
      </c>
      <c r="G118" s="3">
        <v>4</v>
      </c>
      <c r="H118" s="3">
        <v>6</v>
      </c>
      <c r="I118" s="3">
        <v>8</v>
      </c>
      <c r="J118" s="3">
        <v>0</v>
      </c>
      <c r="K118" s="9">
        <v>0</v>
      </c>
      <c r="L118" s="9">
        <v>0</v>
      </c>
      <c r="M118" s="9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9">
        <v>0</v>
      </c>
      <c r="AE118" s="3">
        <v>0</v>
      </c>
    </row>
    <row r="119" spans="1:31" x14ac:dyDescent="0.25">
      <c r="A119" s="7" t="s">
        <v>258</v>
      </c>
      <c r="B119" s="8" t="s">
        <v>259</v>
      </c>
      <c r="C119" s="8" t="s">
        <v>14</v>
      </c>
      <c r="D119" s="7" t="s">
        <v>260</v>
      </c>
      <c r="E119" s="7" t="s">
        <v>177</v>
      </c>
      <c r="F119" s="7" t="s">
        <v>17</v>
      </c>
      <c r="G119" s="3">
        <v>10</v>
      </c>
      <c r="H119" s="3">
        <v>30</v>
      </c>
      <c r="I119" s="3">
        <v>40</v>
      </c>
      <c r="J119" s="3">
        <v>0</v>
      </c>
      <c r="K119" s="9">
        <v>0</v>
      </c>
      <c r="L119" s="9">
        <v>0</v>
      </c>
      <c r="M119" s="9">
        <v>0</v>
      </c>
      <c r="N119" s="3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3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3">
        <v>0</v>
      </c>
      <c r="AC119" s="9">
        <v>0</v>
      </c>
      <c r="AD119" s="9">
        <v>0</v>
      </c>
      <c r="AE119" s="9">
        <v>0</v>
      </c>
    </row>
    <row r="120" spans="1:31" x14ac:dyDescent="0.25">
      <c r="A120" s="7" t="s">
        <v>261</v>
      </c>
      <c r="B120" s="8">
        <v>205</v>
      </c>
      <c r="C120" s="8" t="s">
        <v>14</v>
      </c>
      <c r="D120" s="7" t="s">
        <v>262</v>
      </c>
      <c r="E120" s="7" t="s">
        <v>177</v>
      </c>
      <c r="F120" s="7" t="s">
        <v>17</v>
      </c>
      <c r="G120" s="3">
        <v>0</v>
      </c>
      <c r="H120" s="3">
        <v>0</v>
      </c>
      <c r="I120" s="3">
        <v>0</v>
      </c>
      <c r="J120" s="3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</row>
    <row r="121" spans="1:31" x14ac:dyDescent="0.25">
      <c r="A121" s="7" t="s">
        <v>263</v>
      </c>
      <c r="B121" s="8">
        <v>215</v>
      </c>
      <c r="C121" s="8" t="s">
        <v>14</v>
      </c>
      <c r="D121" s="7" t="s">
        <v>264</v>
      </c>
      <c r="E121" s="7" t="s">
        <v>177</v>
      </c>
      <c r="F121" s="7" t="s">
        <v>17</v>
      </c>
      <c r="G121" s="3">
        <v>0</v>
      </c>
      <c r="H121" s="3">
        <v>0</v>
      </c>
      <c r="I121" s="3">
        <v>0</v>
      </c>
      <c r="J121" s="3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</row>
    <row r="122" spans="1:31" x14ac:dyDescent="0.25">
      <c r="A122" s="7" t="s">
        <v>265</v>
      </c>
      <c r="B122" s="8">
        <v>366</v>
      </c>
      <c r="C122" s="8" t="s">
        <v>14</v>
      </c>
      <c r="D122" s="7" t="s">
        <v>266</v>
      </c>
      <c r="E122" s="7" t="s">
        <v>177</v>
      </c>
      <c r="F122" s="7" t="s">
        <v>17</v>
      </c>
      <c r="G122" s="3">
        <v>0</v>
      </c>
      <c r="H122" s="3">
        <v>0</v>
      </c>
      <c r="I122" s="3">
        <v>0</v>
      </c>
      <c r="J122" s="3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</row>
    <row r="123" spans="1:31" x14ac:dyDescent="0.25">
      <c r="A123" s="7" t="s">
        <v>267</v>
      </c>
      <c r="B123" s="8">
        <v>376</v>
      </c>
      <c r="C123" s="8" t="s">
        <v>14</v>
      </c>
      <c r="D123" s="7" t="s">
        <v>268</v>
      </c>
      <c r="E123" s="7" t="s">
        <v>177</v>
      </c>
      <c r="F123" s="7" t="s">
        <v>17</v>
      </c>
      <c r="G123" s="3">
        <v>0</v>
      </c>
      <c r="H123" s="3">
        <v>0</v>
      </c>
      <c r="I123" s="3">
        <v>0</v>
      </c>
      <c r="J123" s="3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</row>
    <row r="124" spans="1:31" x14ac:dyDescent="0.25">
      <c r="A124" s="7" t="s">
        <v>269</v>
      </c>
      <c r="B124" s="8" t="s">
        <v>270</v>
      </c>
      <c r="C124" s="8" t="s">
        <v>14</v>
      </c>
      <c r="D124" s="7" t="s">
        <v>271</v>
      </c>
      <c r="E124" s="7" t="s">
        <v>177</v>
      </c>
      <c r="F124" s="7" t="s">
        <v>17</v>
      </c>
      <c r="G124" s="3">
        <v>10</v>
      </c>
      <c r="H124" s="3">
        <v>30</v>
      </c>
      <c r="I124" s="3">
        <v>40</v>
      </c>
      <c r="J124" s="3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</row>
    <row r="125" spans="1:31" x14ac:dyDescent="0.25">
      <c r="A125" s="7" t="s">
        <v>272</v>
      </c>
      <c r="B125" s="4" t="s">
        <v>273</v>
      </c>
      <c r="C125" s="8" t="s">
        <v>14</v>
      </c>
      <c r="D125" s="4">
        <v>80048</v>
      </c>
      <c r="E125" s="7" t="s">
        <v>16</v>
      </c>
      <c r="F125" s="7" t="s">
        <v>274</v>
      </c>
      <c r="G125" s="3" t="s">
        <v>275</v>
      </c>
      <c r="H125" s="3" t="s">
        <v>275</v>
      </c>
      <c r="I125" s="3" t="s">
        <v>275</v>
      </c>
      <c r="J125" s="3" t="s">
        <v>275</v>
      </c>
      <c r="K125" s="3" t="s">
        <v>275</v>
      </c>
      <c r="L125" s="3" t="s">
        <v>275</v>
      </c>
    </row>
    <row r="126" spans="1:31" x14ac:dyDescent="0.25">
      <c r="A126" s="7" t="s">
        <v>276</v>
      </c>
      <c r="B126" s="4" t="s">
        <v>273</v>
      </c>
      <c r="C126" s="8" t="s">
        <v>14</v>
      </c>
      <c r="D126" s="4">
        <v>80053</v>
      </c>
      <c r="E126" s="7" t="s">
        <v>16</v>
      </c>
      <c r="F126" s="7" t="s">
        <v>274</v>
      </c>
      <c r="G126" s="3" t="s">
        <v>275</v>
      </c>
      <c r="H126" s="3" t="s">
        <v>275</v>
      </c>
      <c r="I126" s="3" t="s">
        <v>275</v>
      </c>
      <c r="J126" s="3" t="s">
        <v>275</v>
      </c>
      <c r="K126" s="3" t="s">
        <v>275</v>
      </c>
      <c r="L126" s="3" t="s">
        <v>275</v>
      </c>
    </row>
    <row r="127" spans="1:31" x14ac:dyDescent="0.25">
      <c r="A127" s="7" t="s">
        <v>277</v>
      </c>
      <c r="B127" s="4" t="s">
        <v>273</v>
      </c>
      <c r="C127" s="8" t="s">
        <v>14</v>
      </c>
      <c r="D127" s="4">
        <v>80055</v>
      </c>
      <c r="E127" s="7" t="s">
        <v>16</v>
      </c>
      <c r="F127" s="7" t="s">
        <v>274</v>
      </c>
      <c r="G127" s="3" t="s">
        <v>275</v>
      </c>
      <c r="H127" s="3" t="s">
        <v>275</v>
      </c>
      <c r="I127" s="3" t="s">
        <v>275</v>
      </c>
      <c r="J127" s="3" t="s">
        <v>275</v>
      </c>
      <c r="K127" s="3" t="s">
        <v>275</v>
      </c>
      <c r="L127" s="3" t="s">
        <v>275</v>
      </c>
    </row>
    <row r="128" spans="1:31" x14ac:dyDescent="0.25">
      <c r="A128" s="7" t="s">
        <v>278</v>
      </c>
      <c r="B128" s="4" t="s">
        <v>273</v>
      </c>
      <c r="C128" s="8" t="s">
        <v>14</v>
      </c>
      <c r="D128" s="4">
        <v>80061</v>
      </c>
      <c r="E128" s="7" t="s">
        <v>16</v>
      </c>
      <c r="F128" s="7" t="s">
        <v>274</v>
      </c>
      <c r="G128" s="3" t="s">
        <v>275</v>
      </c>
      <c r="H128" s="3" t="s">
        <v>275</v>
      </c>
      <c r="I128" s="3" t="s">
        <v>275</v>
      </c>
      <c r="J128" s="3" t="s">
        <v>275</v>
      </c>
      <c r="K128" s="3" t="s">
        <v>275</v>
      </c>
      <c r="L128" s="3" t="s">
        <v>275</v>
      </c>
    </row>
    <row r="129" spans="1:12" x14ac:dyDescent="0.25">
      <c r="A129" s="7" t="s">
        <v>279</v>
      </c>
      <c r="B129" s="4" t="s">
        <v>273</v>
      </c>
      <c r="C129" s="8" t="s">
        <v>14</v>
      </c>
      <c r="D129" s="4">
        <v>80069</v>
      </c>
      <c r="E129" s="7" t="s">
        <v>16</v>
      </c>
      <c r="F129" s="7" t="s">
        <v>274</v>
      </c>
      <c r="G129" s="3" t="s">
        <v>275</v>
      </c>
      <c r="H129" s="3" t="s">
        <v>275</v>
      </c>
      <c r="I129" s="3" t="s">
        <v>275</v>
      </c>
      <c r="J129" s="3" t="s">
        <v>275</v>
      </c>
      <c r="K129" s="3" t="s">
        <v>275</v>
      </c>
      <c r="L129" s="3" t="s">
        <v>275</v>
      </c>
    </row>
    <row r="130" spans="1:12" x14ac:dyDescent="0.25">
      <c r="A130" s="7" t="s">
        <v>280</v>
      </c>
      <c r="B130" s="4" t="s">
        <v>273</v>
      </c>
      <c r="C130" s="8" t="s">
        <v>14</v>
      </c>
      <c r="D130" s="4">
        <v>80076</v>
      </c>
      <c r="E130" s="7" t="s">
        <v>16</v>
      </c>
      <c r="F130" s="7" t="s">
        <v>274</v>
      </c>
      <c r="G130" s="3" t="s">
        <v>275</v>
      </c>
      <c r="H130" s="3" t="s">
        <v>275</v>
      </c>
      <c r="I130" s="3" t="s">
        <v>275</v>
      </c>
      <c r="J130" s="3" t="s">
        <v>275</v>
      </c>
      <c r="K130" s="3" t="s">
        <v>275</v>
      </c>
      <c r="L130" s="3" t="s">
        <v>275</v>
      </c>
    </row>
    <row r="131" spans="1:12" x14ac:dyDescent="0.25">
      <c r="A131" s="7" t="s">
        <v>281</v>
      </c>
      <c r="B131" s="4" t="s">
        <v>273</v>
      </c>
      <c r="C131" s="8" t="s">
        <v>14</v>
      </c>
      <c r="D131" s="4" t="s">
        <v>282</v>
      </c>
      <c r="E131" s="7" t="s">
        <v>16</v>
      </c>
      <c r="F131" s="7" t="s">
        <v>274</v>
      </c>
      <c r="G131" s="3" t="s">
        <v>275</v>
      </c>
      <c r="H131" s="3" t="s">
        <v>275</v>
      </c>
      <c r="I131" s="3" t="s">
        <v>275</v>
      </c>
      <c r="J131" s="3" t="s">
        <v>275</v>
      </c>
      <c r="K131" s="3" t="s">
        <v>275</v>
      </c>
      <c r="L131" s="3" t="s">
        <v>275</v>
      </c>
    </row>
    <row r="132" spans="1:12" x14ac:dyDescent="0.25">
      <c r="A132" s="7" t="s">
        <v>283</v>
      </c>
      <c r="B132" s="4" t="s">
        <v>273</v>
      </c>
      <c r="C132" s="8" t="s">
        <v>14</v>
      </c>
      <c r="D132" s="4" t="s">
        <v>284</v>
      </c>
      <c r="E132" s="7" t="s">
        <v>16</v>
      </c>
      <c r="F132" s="7" t="s">
        <v>274</v>
      </c>
      <c r="G132" s="3" t="s">
        <v>275</v>
      </c>
      <c r="H132" s="3" t="s">
        <v>275</v>
      </c>
      <c r="I132" s="3" t="s">
        <v>275</v>
      </c>
      <c r="J132" s="3" t="s">
        <v>275</v>
      </c>
      <c r="K132" s="3" t="s">
        <v>275</v>
      </c>
      <c r="L132" s="3" t="s">
        <v>275</v>
      </c>
    </row>
    <row r="133" spans="1:12" x14ac:dyDescent="0.25">
      <c r="A133" s="7" t="s">
        <v>285</v>
      </c>
      <c r="B133" s="4" t="s">
        <v>273</v>
      </c>
      <c r="C133" s="8" t="s">
        <v>14</v>
      </c>
      <c r="D133" s="4" t="s">
        <v>286</v>
      </c>
      <c r="E133" s="7" t="s">
        <v>16</v>
      </c>
      <c r="F133" s="7" t="s">
        <v>274</v>
      </c>
      <c r="G133" s="3" t="s">
        <v>275</v>
      </c>
      <c r="H133" s="3" t="s">
        <v>275</v>
      </c>
      <c r="I133" s="3" t="s">
        <v>275</v>
      </c>
      <c r="J133" s="3" t="s">
        <v>275</v>
      </c>
      <c r="K133" s="3" t="s">
        <v>275</v>
      </c>
      <c r="L133" s="3" t="s">
        <v>275</v>
      </c>
    </row>
    <row r="134" spans="1:12" x14ac:dyDescent="0.25">
      <c r="A134" s="7" t="s">
        <v>287</v>
      </c>
      <c r="B134" s="4" t="s">
        <v>273</v>
      </c>
      <c r="C134" s="8" t="s">
        <v>14</v>
      </c>
      <c r="D134" s="4">
        <v>84443</v>
      </c>
      <c r="E134" s="7" t="s">
        <v>16</v>
      </c>
      <c r="F134" s="7" t="s">
        <v>274</v>
      </c>
      <c r="G134" s="3" t="s">
        <v>275</v>
      </c>
      <c r="H134" s="3" t="s">
        <v>275</v>
      </c>
      <c r="I134" s="3" t="s">
        <v>275</v>
      </c>
      <c r="J134" s="3" t="s">
        <v>275</v>
      </c>
      <c r="K134" s="3" t="s">
        <v>275</v>
      </c>
      <c r="L134" s="3" t="s">
        <v>275</v>
      </c>
    </row>
    <row r="135" spans="1:12" x14ac:dyDescent="0.25">
      <c r="A135" s="7" t="s">
        <v>288</v>
      </c>
      <c r="B135" s="4" t="s">
        <v>273</v>
      </c>
      <c r="C135" s="8" t="s">
        <v>14</v>
      </c>
      <c r="D135" s="4">
        <v>85025</v>
      </c>
      <c r="E135" s="7" t="s">
        <v>16</v>
      </c>
      <c r="F135" s="7" t="s">
        <v>274</v>
      </c>
      <c r="G135" s="3" t="s">
        <v>275</v>
      </c>
      <c r="H135" s="3" t="s">
        <v>275</v>
      </c>
      <c r="I135" s="3" t="s">
        <v>275</v>
      </c>
      <c r="J135" s="3" t="s">
        <v>275</v>
      </c>
      <c r="K135" s="3" t="s">
        <v>275</v>
      </c>
      <c r="L135" s="3" t="s">
        <v>275</v>
      </c>
    </row>
    <row r="136" spans="1:12" x14ac:dyDescent="0.25">
      <c r="A136" s="7" t="s">
        <v>289</v>
      </c>
      <c r="B136" s="4" t="s">
        <v>273</v>
      </c>
      <c r="C136" s="8" t="s">
        <v>14</v>
      </c>
      <c r="D136" s="4">
        <v>85027</v>
      </c>
      <c r="E136" s="7" t="s">
        <v>16</v>
      </c>
      <c r="F136" s="7" t="s">
        <v>274</v>
      </c>
      <c r="G136" s="3" t="s">
        <v>275</v>
      </c>
      <c r="H136" s="3" t="s">
        <v>275</v>
      </c>
      <c r="I136" s="3" t="s">
        <v>275</v>
      </c>
      <c r="J136" s="3" t="s">
        <v>275</v>
      </c>
      <c r="K136" s="3" t="s">
        <v>275</v>
      </c>
      <c r="L136" s="3" t="s">
        <v>275</v>
      </c>
    </row>
    <row r="137" spans="1:12" x14ac:dyDescent="0.25">
      <c r="A137" s="11" t="s">
        <v>290</v>
      </c>
      <c r="B137" s="4" t="s">
        <v>273</v>
      </c>
      <c r="C137" s="8" t="s">
        <v>14</v>
      </c>
      <c r="D137" s="4">
        <v>85610</v>
      </c>
      <c r="E137" s="7" t="s">
        <v>16</v>
      </c>
      <c r="F137" s="7" t="s">
        <v>274</v>
      </c>
      <c r="G137" s="3" t="s">
        <v>275</v>
      </c>
      <c r="H137" s="3" t="s">
        <v>275</v>
      </c>
      <c r="I137" s="3" t="s">
        <v>275</v>
      </c>
      <c r="J137" s="3" t="s">
        <v>275</v>
      </c>
      <c r="K137" s="3" t="s">
        <v>275</v>
      </c>
      <c r="L137" s="3" t="s">
        <v>275</v>
      </c>
    </row>
    <row r="138" spans="1:12" x14ac:dyDescent="0.25">
      <c r="A138" s="11" t="s">
        <v>291</v>
      </c>
      <c r="B138" s="4" t="s">
        <v>273</v>
      </c>
      <c r="C138" s="8" t="s">
        <v>14</v>
      </c>
      <c r="D138" s="4">
        <v>85730</v>
      </c>
      <c r="E138" s="7" t="s">
        <v>16</v>
      </c>
      <c r="F138" s="7" t="s">
        <v>274</v>
      </c>
      <c r="G138" s="3" t="s">
        <v>275</v>
      </c>
      <c r="H138" s="3" t="s">
        <v>275</v>
      </c>
      <c r="I138" s="3" t="s">
        <v>275</v>
      </c>
      <c r="J138" s="3" t="s">
        <v>275</v>
      </c>
      <c r="K138" s="3" t="s">
        <v>275</v>
      </c>
      <c r="L138" s="3" t="s">
        <v>275</v>
      </c>
    </row>
    <row r="139" spans="1:12" x14ac:dyDescent="0.25">
      <c r="A139" s="11" t="s">
        <v>292</v>
      </c>
      <c r="B139" s="4" t="s">
        <v>273</v>
      </c>
      <c r="C139" s="8" t="s">
        <v>14</v>
      </c>
      <c r="D139" s="4">
        <v>70450</v>
      </c>
      <c r="E139" s="7" t="s">
        <v>16</v>
      </c>
      <c r="F139" s="7" t="s">
        <v>274</v>
      </c>
      <c r="G139" s="3" t="s">
        <v>275</v>
      </c>
      <c r="H139" s="3" t="s">
        <v>275</v>
      </c>
      <c r="I139" s="3" t="s">
        <v>275</v>
      </c>
      <c r="J139" s="3" t="s">
        <v>275</v>
      </c>
      <c r="K139" s="3" t="s">
        <v>275</v>
      </c>
      <c r="L139" s="3" t="s">
        <v>275</v>
      </c>
    </row>
    <row r="140" spans="1:12" x14ac:dyDescent="0.25">
      <c r="A140" s="11" t="s">
        <v>293</v>
      </c>
      <c r="B140" s="4" t="s">
        <v>273</v>
      </c>
      <c r="C140" s="8" t="s">
        <v>14</v>
      </c>
      <c r="D140" s="4">
        <v>70553</v>
      </c>
      <c r="E140" s="7" t="s">
        <v>16</v>
      </c>
      <c r="F140" s="7" t="s">
        <v>274</v>
      </c>
      <c r="G140" s="3" t="s">
        <v>275</v>
      </c>
      <c r="H140" s="3" t="s">
        <v>275</v>
      </c>
      <c r="I140" s="3" t="s">
        <v>275</v>
      </c>
      <c r="J140" s="3" t="s">
        <v>275</v>
      </c>
      <c r="K140" s="3" t="s">
        <v>275</v>
      </c>
      <c r="L140" s="3" t="s">
        <v>275</v>
      </c>
    </row>
    <row r="141" spans="1:12" x14ac:dyDescent="0.25">
      <c r="A141" s="11" t="s">
        <v>294</v>
      </c>
      <c r="B141" s="4" t="s">
        <v>273</v>
      </c>
      <c r="C141" s="8" t="s">
        <v>14</v>
      </c>
      <c r="D141" s="4">
        <v>72110</v>
      </c>
      <c r="E141" s="7" t="s">
        <v>16</v>
      </c>
      <c r="F141" s="7" t="s">
        <v>274</v>
      </c>
      <c r="G141" s="3" t="s">
        <v>275</v>
      </c>
      <c r="H141" s="3" t="s">
        <v>275</v>
      </c>
      <c r="I141" s="3" t="s">
        <v>275</v>
      </c>
      <c r="J141" s="3" t="s">
        <v>275</v>
      </c>
      <c r="K141" s="3" t="s">
        <v>275</v>
      </c>
      <c r="L141" s="3" t="s">
        <v>275</v>
      </c>
    </row>
    <row r="142" spans="1:12" x14ac:dyDescent="0.25">
      <c r="A142" s="11" t="s">
        <v>295</v>
      </c>
      <c r="B142" s="4" t="s">
        <v>273</v>
      </c>
      <c r="C142" s="8" t="s">
        <v>14</v>
      </c>
      <c r="D142" s="4">
        <v>72148</v>
      </c>
      <c r="E142" s="7" t="s">
        <v>16</v>
      </c>
      <c r="F142" s="7" t="s">
        <v>274</v>
      </c>
      <c r="G142" s="3" t="s">
        <v>275</v>
      </c>
      <c r="H142" s="3" t="s">
        <v>275</v>
      </c>
      <c r="I142" s="3" t="s">
        <v>275</v>
      </c>
      <c r="J142" s="3" t="s">
        <v>275</v>
      </c>
      <c r="K142" s="3" t="s">
        <v>275</v>
      </c>
      <c r="L142" s="3" t="s">
        <v>275</v>
      </c>
    </row>
    <row r="143" spans="1:12" x14ac:dyDescent="0.25">
      <c r="A143" s="11" t="s">
        <v>296</v>
      </c>
      <c r="B143" s="4" t="s">
        <v>273</v>
      </c>
      <c r="C143" s="8" t="s">
        <v>14</v>
      </c>
      <c r="D143" s="4">
        <v>72193</v>
      </c>
      <c r="E143" s="7" t="s">
        <v>16</v>
      </c>
      <c r="F143" s="7" t="s">
        <v>274</v>
      </c>
      <c r="G143" s="3" t="s">
        <v>275</v>
      </c>
      <c r="H143" s="3" t="s">
        <v>275</v>
      </c>
      <c r="I143" s="3" t="s">
        <v>275</v>
      </c>
      <c r="J143" s="3" t="s">
        <v>275</v>
      </c>
      <c r="K143" s="3" t="s">
        <v>275</v>
      </c>
      <c r="L143" s="3" t="s">
        <v>275</v>
      </c>
    </row>
    <row r="144" spans="1:12" x14ac:dyDescent="0.25">
      <c r="A144" s="11" t="s">
        <v>297</v>
      </c>
      <c r="B144" s="4" t="s">
        <v>273</v>
      </c>
      <c r="C144" s="8" t="s">
        <v>14</v>
      </c>
      <c r="D144" s="4">
        <v>73721</v>
      </c>
      <c r="E144" s="7" t="s">
        <v>16</v>
      </c>
      <c r="F144" s="7" t="s">
        <v>274</v>
      </c>
      <c r="G144" s="3" t="s">
        <v>275</v>
      </c>
      <c r="H144" s="3" t="s">
        <v>275</v>
      </c>
      <c r="I144" s="3" t="s">
        <v>275</v>
      </c>
      <c r="J144" s="3" t="s">
        <v>275</v>
      </c>
      <c r="K144" s="3" t="s">
        <v>275</v>
      </c>
      <c r="L144" s="3" t="s">
        <v>275</v>
      </c>
    </row>
    <row r="145" spans="1:12" x14ac:dyDescent="0.25">
      <c r="A145" s="11" t="s">
        <v>298</v>
      </c>
      <c r="B145" s="4" t="s">
        <v>273</v>
      </c>
      <c r="C145" s="8" t="s">
        <v>14</v>
      </c>
      <c r="D145" s="4">
        <v>74177</v>
      </c>
      <c r="E145" s="7" t="s">
        <v>16</v>
      </c>
      <c r="F145" s="7" t="s">
        <v>274</v>
      </c>
      <c r="G145" s="3" t="s">
        <v>275</v>
      </c>
      <c r="H145" s="3" t="s">
        <v>275</v>
      </c>
      <c r="I145" s="3" t="s">
        <v>275</v>
      </c>
      <c r="J145" s="3" t="s">
        <v>275</v>
      </c>
      <c r="K145" s="3" t="s">
        <v>275</v>
      </c>
      <c r="L145" s="3" t="s">
        <v>275</v>
      </c>
    </row>
    <row r="146" spans="1:12" x14ac:dyDescent="0.25">
      <c r="A146" s="11" t="s">
        <v>299</v>
      </c>
      <c r="B146" s="4" t="s">
        <v>273</v>
      </c>
      <c r="C146" s="8" t="s">
        <v>14</v>
      </c>
      <c r="D146" s="4">
        <v>76700</v>
      </c>
      <c r="E146" s="7" t="s">
        <v>16</v>
      </c>
      <c r="F146" s="7" t="s">
        <v>274</v>
      </c>
      <c r="G146" s="3" t="s">
        <v>275</v>
      </c>
      <c r="H146" s="3" t="s">
        <v>275</v>
      </c>
      <c r="I146" s="3" t="s">
        <v>275</v>
      </c>
      <c r="J146" s="3" t="s">
        <v>275</v>
      </c>
      <c r="K146" s="3" t="s">
        <v>275</v>
      </c>
      <c r="L146" s="3" t="s">
        <v>275</v>
      </c>
    </row>
    <row r="147" spans="1:12" ht="30" x14ac:dyDescent="0.25">
      <c r="A147" s="11" t="s">
        <v>300</v>
      </c>
      <c r="B147" s="4" t="s">
        <v>273</v>
      </c>
      <c r="C147" s="8" t="s">
        <v>14</v>
      </c>
      <c r="D147" s="4">
        <v>76805</v>
      </c>
      <c r="E147" s="7" t="s">
        <v>16</v>
      </c>
      <c r="F147" s="7" t="s">
        <v>274</v>
      </c>
      <c r="G147" s="3" t="s">
        <v>275</v>
      </c>
      <c r="H147" s="3" t="s">
        <v>275</v>
      </c>
      <c r="I147" s="3" t="s">
        <v>275</v>
      </c>
      <c r="J147" s="3" t="s">
        <v>275</v>
      </c>
      <c r="K147" s="3" t="s">
        <v>275</v>
      </c>
      <c r="L147" s="3" t="s">
        <v>275</v>
      </c>
    </row>
    <row r="148" spans="1:12" x14ac:dyDescent="0.25">
      <c r="A148" s="11" t="s">
        <v>301</v>
      </c>
      <c r="B148" s="4" t="s">
        <v>273</v>
      </c>
      <c r="C148" s="8" t="s">
        <v>14</v>
      </c>
      <c r="D148" s="4">
        <v>76830</v>
      </c>
      <c r="E148" s="7" t="s">
        <v>16</v>
      </c>
      <c r="F148" s="7" t="s">
        <v>274</v>
      </c>
      <c r="G148" s="3" t="s">
        <v>275</v>
      </c>
      <c r="H148" s="3" t="s">
        <v>275</v>
      </c>
      <c r="I148" s="3" t="s">
        <v>275</v>
      </c>
      <c r="J148" s="3" t="s">
        <v>275</v>
      </c>
      <c r="K148" s="3" t="s">
        <v>275</v>
      </c>
      <c r="L148" s="3" t="s">
        <v>275</v>
      </c>
    </row>
    <row r="149" spans="1:12" x14ac:dyDescent="0.25">
      <c r="A149" s="11" t="s">
        <v>302</v>
      </c>
      <c r="B149" s="4" t="s">
        <v>273</v>
      </c>
      <c r="C149" s="8" t="s">
        <v>14</v>
      </c>
      <c r="D149" s="4">
        <v>77065</v>
      </c>
      <c r="E149" s="7" t="s">
        <v>16</v>
      </c>
      <c r="F149" s="7" t="s">
        <v>274</v>
      </c>
      <c r="G149" s="3" t="s">
        <v>275</v>
      </c>
      <c r="H149" s="3" t="s">
        <v>275</v>
      </c>
      <c r="I149" s="3" t="s">
        <v>275</v>
      </c>
      <c r="J149" s="3" t="s">
        <v>275</v>
      </c>
      <c r="K149" s="3" t="s">
        <v>275</v>
      </c>
      <c r="L149" s="3" t="s">
        <v>275</v>
      </c>
    </row>
    <row r="150" spans="1:12" x14ac:dyDescent="0.25">
      <c r="A150" s="11" t="s">
        <v>303</v>
      </c>
      <c r="B150" s="4" t="s">
        <v>273</v>
      </c>
      <c r="C150" s="8" t="s">
        <v>14</v>
      </c>
      <c r="D150" s="4">
        <v>77066</v>
      </c>
      <c r="E150" s="7" t="s">
        <v>16</v>
      </c>
      <c r="F150" s="7" t="s">
        <v>274</v>
      </c>
      <c r="G150" s="3" t="s">
        <v>275</v>
      </c>
      <c r="H150" s="3" t="s">
        <v>275</v>
      </c>
      <c r="I150" s="3" t="s">
        <v>275</v>
      </c>
      <c r="J150" s="3" t="s">
        <v>275</v>
      </c>
      <c r="K150" s="3" t="s">
        <v>275</v>
      </c>
      <c r="L150" s="3" t="s">
        <v>275</v>
      </c>
    </row>
    <row r="151" spans="1:12" x14ac:dyDescent="0.25">
      <c r="A151" s="11" t="s">
        <v>304</v>
      </c>
      <c r="B151" s="4" t="s">
        <v>273</v>
      </c>
      <c r="C151" s="8" t="s">
        <v>14</v>
      </c>
      <c r="D151" s="4">
        <v>77067</v>
      </c>
      <c r="E151" s="7" t="s">
        <v>16</v>
      </c>
      <c r="F151" s="7" t="s">
        <v>274</v>
      </c>
      <c r="G151" s="3" t="s">
        <v>275</v>
      </c>
      <c r="H151" s="3" t="s">
        <v>275</v>
      </c>
      <c r="I151" s="3" t="s">
        <v>275</v>
      </c>
      <c r="J151" s="3" t="s">
        <v>275</v>
      </c>
      <c r="K151" s="3" t="s">
        <v>275</v>
      </c>
      <c r="L151" s="3" t="s">
        <v>275</v>
      </c>
    </row>
    <row r="152" spans="1:12" ht="30" x14ac:dyDescent="0.25">
      <c r="A152" s="11" t="s">
        <v>305</v>
      </c>
      <c r="B152" s="4" t="s">
        <v>273</v>
      </c>
      <c r="C152" s="8" t="s">
        <v>14</v>
      </c>
      <c r="D152" s="4">
        <v>216</v>
      </c>
      <c r="E152" s="4" t="s">
        <v>183</v>
      </c>
      <c r="F152" s="7" t="s">
        <v>274</v>
      </c>
      <c r="G152" s="3" t="s">
        <v>275</v>
      </c>
      <c r="H152" s="3" t="s">
        <v>275</v>
      </c>
      <c r="I152" s="3" t="s">
        <v>275</v>
      </c>
      <c r="J152" s="3" t="s">
        <v>275</v>
      </c>
      <c r="K152" s="3" t="s">
        <v>275</v>
      </c>
      <c r="L152" s="3" t="s">
        <v>275</v>
      </c>
    </row>
    <row r="153" spans="1:12" ht="30" x14ac:dyDescent="0.25">
      <c r="A153" s="11" t="s">
        <v>306</v>
      </c>
      <c r="B153" s="4" t="s">
        <v>273</v>
      </c>
      <c r="C153" s="8" t="s">
        <v>14</v>
      </c>
      <c r="D153" s="4">
        <v>460</v>
      </c>
      <c r="E153" s="4" t="s">
        <v>183</v>
      </c>
      <c r="F153" s="7" t="s">
        <v>274</v>
      </c>
      <c r="G153" s="3" t="s">
        <v>275</v>
      </c>
      <c r="H153" s="3" t="s">
        <v>275</v>
      </c>
      <c r="I153" s="3" t="s">
        <v>275</v>
      </c>
      <c r="J153" s="3" t="s">
        <v>275</v>
      </c>
      <c r="K153" s="3" t="s">
        <v>275</v>
      </c>
      <c r="L153" s="3" t="s">
        <v>275</v>
      </c>
    </row>
    <row r="154" spans="1:12" ht="30" x14ac:dyDescent="0.25">
      <c r="A154" s="11" t="s">
        <v>307</v>
      </c>
      <c r="B154" s="4" t="s">
        <v>273</v>
      </c>
      <c r="C154" s="8" t="s">
        <v>14</v>
      </c>
      <c r="D154" s="4">
        <v>470</v>
      </c>
      <c r="E154" s="4" t="s">
        <v>183</v>
      </c>
      <c r="F154" s="7" t="s">
        <v>274</v>
      </c>
      <c r="G154" s="3" t="s">
        <v>275</v>
      </c>
      <c r="H154" s="3" t="s">
        <v>275</v>
      </c>
      <c r="I154" s="3" t="s">
        <v>275</v>
      </c>
      <c r="J154" s="3" t="s">
        <v>275</v>
      </c>
      <c r="K154" s="3" t="s">
        <v>275</v>
      </c>
      <c r="L154" s="3" t="s">
        <v>275</v>
      </c>
    </row>
    <row r="155" spans="1:12" ht="30" x14ac:dyDescent="0.25">
      <c r="A155" s="11" t="s">
        <v>308</v>
      </c>
      <c r="B155" s="4" t="s">
        <v>273</v>
      </c>
      <c r="C155" s="8" t="s">
        <v>14</v>
      </c>
      <c r="D155" s="4">
        <v>473</v>
      </c>
      <c r="E155" s="4" t="s">
        <v>183</v>
      </c>
      <c r="F155" s="7" t="s">
        <v>274</v>
      </c>
      <c r="G155" s="3" t="s">
        <v>275</v>
      </c>
      <c r="H155" s="3" t="s">
        <v>275</v>
      </c>
      <c r="I155" s="3" t="s">
        <v>275</v>
      </c>
      <c r="J155" s="3" t="s">
        <v>275</v>
      </c>
      <c r="K155" s="3" t="s">
        <v>275</v>
      </c>
      <c r="L155" s="3" t="s">
        <v>275</v>
      </c>
    </row>
    <row r="156" spans="1:12" ht="30" x14ac:dyDescent="0.25">
      <c r="A156" s="11" t="s">
        <v>309</v>
      </c>
      <c r="B156" s="4" t="s">
        <v>273</v>
      </c>
      <c r="C156" s="8" t="s">
        <v>14</v>
      </c>
      <c r="D156" s="4">
        <v>743</v>
      </c>
      <c r="E156" s="4" t="s">
        <v>183</v>
      </c>
      <c r="F156" s="7" t="s">
        <v>274</v>
      </c>
      <c r="G156" s="3" t="s">
        <v>275</v>
      </c>
      <c r="H156" s="3" t="s">
        <v>275</v>
      </c>
      <c r="I156" s="3" t="s">
        <v>275</v>
      </c>
      <c r="J156" s="3" t="s">
        <v>275</v>
      </c>
      <c r="K156" s="3" t="s">
        <v>275</v>
      </c>
      <c r="L156" s="3" t="s">
        <v>275</v>
      </c>
    </row>
    <row r="157" spans="1:12" x14ac:dyDescent="0.25">
      <c r="A157" s="11" t="s">
        <v>310</v>
      </c>
      <c r="B157" s="4" t="s">
        <v>273</v>
      </c>
      <c r="C157" s="8" t="s">
        <v>14</v>
      </c>
      <c r="D157" s="4">
        <v>19120</v>
      </c>
      <c r="E157" s="7" t="s">
        <v>16</v>
      </c>
      <c r="F157" s="7" t="s">
        <v>274</v>
      </c>
      <c r="G157" s="3" t="s">
        <v>275</v>
      </c>
      <c r="H157" s="3" t="s">
        <v>275</v>
      </c>
      <c r="I157" s="3" t="s">
        <v>275</v>
      </c>
      <c r="J157" s="3" t="s">
        <v>275</v>
      </c>
      <c r="K157" s="3" t="s">
        <v>275</v>
      </c>
      <c r="L157" s="3" t="s">
        <v>275</v>
      </c>
    </row>
    <row r="158" spans="1:12" x14ac:dyDescent="0.25">
      <c r="A158" s="11" t="s">
        <v>311</v>
      </c>
      <c r="B158" s="4" t="s">
        <v>273</v>
      </c>
      <c r="C158" s="8" t="s">
        <v>14</v>
      </c>
      <c r="D158" s="4">
        <v>29826</v>
      </c>
      <c r="E158" s="7" t="s">
        <v>16</v>
      </c>
      <c r="F158" s="7" t="s">
        <v>274</v>
      </c>
      <c r="G158" s="3" t="s">
        <v>275</v>
      </c>
      <c r="H158" s="3" t="s">
        <v>275</v>
      </c>
      <c r="I158" s="3" t="s">
        <v>275</v>
      </c>
      <c r="J158" s="3" t="s">
        <v>275</v>
      </c>
      <c r="K158" s="3" t="s">
        <v>275</v>
      </c>
      <c r="L158" s="3" t="s">
        <v>275</v>
      </c>
    </row>
    <row r="159" spans="1:12" x14ac:dyDescent="0.25">
      <c r="A159" s="11" t="s">
        <v>312</v>
      </c>
      <c r="B159" s="4" t="s">
        <v>273</v>
      </c>
      <c r="C159" s="8" t="s">
        <v>14</v>
      </c>
      <c r="D159" s="4">
        <v>29881</v>
      </c>
      <c r="E159" s="7" t="s">
        <v>16</v>
      </c>
      <c r="F159" s="7" t="s">
        <v>274</v>
      </c>
      <c r="G159" s="3" t="s">
        <v>275</v>
      </c>
      <c r="H159" s="3" t="s">
        <v>275</v>
      </c>
      <c r="I159" s="3" t="s">
        <v>275</v>
      </c>
      <c r="J159" s="3" t="s">
        <v>275</v>
      </c>
      <c r="K159" s="3" t="s">
        <v>275</v>
      </c>
      <c r="L159" s="3" t="s">
        <v>275</v>
      </c>
    </row>
    <row r="160" spans="1:12" x14ac:dyDescent="0.25">
      <c r="A160" s="11" t="s">
        <v>313</v>
      </c>
      <c r="B160" s="4" t="s">
        <v>273</v>
      </c>
      <c r="C160" s="8" t="s">
        <v>14</v>
      </c>
      <c r="D160" s="4">
        <v>42820</v>
      </c>
      <c r="E160" s="7" t="s">
        <v>16</v>
      </c>
      <c r="F160" s="7" t="s">
        <v>274</v>
      </c>
      <c r="G160" s="3" t="s">
        <v>275</v>
      </c>
      <c r="H160" s="3" t="s">
        <v>275</v>
      </c>
      <c r="I160" s="3" t="s">
        <v>275</v>
      </c>
      <c r="J160" s="3" t="s">
        <v>275</v>
      </c>
      <c r="K160" s="3" t="s">
        <v>275</v>
      </c>
      <c r="L160" s="3" t="s">
        <v>275</v>
      </c>
    </row>
    <row r="161" spans="1:12" ht="30" x14ac:dyDescent="0.25">
      <c r="A161" s="11" t="s">
        <v>314</v>
      </c>
      <c r="B161" s="4" t="s">
        <v>273</v>
      </c>
      <c r="C161" s="8" t="s">
        <v>14</v>
      </c>
      <c r="D161" s="4">
        <v>43235</v>
      </c>
      <c r="E161" s="7" t="s">
        <v>16</v>
      </c>
      <c r="F161" s="7" t="s">
        <v>274</v>
      </c>
      <c r="G161" s="3" t="s">
        <v>275</v>
      </c>
      <c r="H161" s="3" t="s">
        <v>275</v>
      </c>
      <c r="I161" s="3" t="s">
        <v>275</v>
      </c>
      <c r="J161" s="3" t="s">
        <v>275</v>
      </c>
      <c r="K161" s="3" t="s">
        <v>275</v>
      </c>
      <c r="L161" s="3" t="s">
        <v>275</v>
      </c>
    </row>
    <row r="162" spans="1:12" ht="30" x14ac:dyDescent="0.25">
      <c r="A162" s="11" t="s">
        <v>315</v>
      </c>
      <c r="B162" s="4" t="s">
        <v>273</v>
      </c>
      <c r="C162" s="8" t="s">
        <v>14</v>
      </c>
      <c r="D162" s="4">
        <v>43239</v>
      </c>
      <c r="E162" s="7" t="s">
        <v>16</v>
      </c>
      <c r="F162" s="7" t="s">
        <v>274</v>
      </c>
      <c r="G162" s="3" t="s">
        <v>275</v>
      </c>
      <c r="H162" s="3" t="s">
        <v>275</v>
      </c>
      <c r="I162" s="3" t="s">
        <v>275</v>
      </c>
      <c r="J162" s="3" t="s">
        <v>275</v>
      </c>
      <c r="K162" s="3" t="s">
        <v>275</v>
      </c>
      <c r="L162" s="3" t="s">
        <v>275</v>
      </c>
    </row>
    <row r="163" spans="1:12" x14ac:dyDescent="0.25">
      <c r="A163" s="11" t="s">
        <v>316</v>
      </c>
      <c r="B163" s="4" t="s">
        <v>273</v>
      </c>
      <c r="C163" s="8" t="s">
        <v>14</v>
      </c>
      <c r="D163" s="4">
        <v>45378</v>
      </c>
      <c r="E163" s="7" t="s">
        <v>16</v>
      </c>
      <c r="F163" s="7" t="s">
        <v>274</v>
      </c>
      <c r="G163" s="3" t="s">
        <v>275</v>
      </c>
      <c r="H163" s="3" t="s">
        <v>275</v>
      </c>
      <c r="I163" s="3" t="s">
        <v>275</v>
      </c>
      <c r="J163" s="3" t="s">
        <v>275</v>
      </c>
      <c r="K163" s="3" t="s">
        <v>275</v>
      </c>
      <c r="L163" s="3" t="s">
        <v>275</v>
      </c>
    </row>
    <row r="164" spans="1:12" x14ac:dyDescent="0.25">
      <c r="A164" s="11" t="s">
        <v>317</v>
      </c>
      <c r="B164" s="4" t="s">
        <v>273</v>
      </c>
      <c r="C164" s="8" t="s">
        <v>14</v>
      </c>
      <c r="D164" s="4">
        <v>45380</v>
      </c>
      <c r="E164" s="7" t="s">
        <v>16</v>
      </c>
      <c r="F164" s="7" t="s">
        <v>274</v>
      </c>
      <c r="G164" s="3" t="s">
        <v>275</v>
      </c>
      <c r="H164" s="3" t="s">
        <v>275</v>
      </c>
      <c r="I164" s="3" t="s">
        <v>275</v>
      </c>
      <c r="J164" s="3" t="s">
        <v>275</v>
      </c>
      <c r="K164" s="3" t="s">
        <v>275</v>
      </c>
      <c r="L164" s="3" t="s">
        <v>275</v>
      </c>
    </row>
    <row r="165" spans="1:12" x14ac:dyDescent="0.25">
      <c r="A165" s="11" t="s">
        <v>318</v>
      </c>
      <c r="B165" s="4" t="s">
        <v>273</v>
      </c>
      <c r="C165" s="8" t="s">
        <v>14</v>
      </c>
      <c r="D165" s="4">
        <v>45385</v>
      </c>
      <c r="E165" s="7" t="s">
        <v>16</v>
      </c>
      <c r="F165" s="7" t="s">
        <v>274</v>
      </c>
      <c r="G165" s="3" t="s">
        <v>275</v>
      </c>
      <c r="H165" s="3" t="s">
        <v>275</v>
      </c>
      <c r="I165" s="3" t="s">
        <v>275</v>
      </c>
      <c r="J165" s="3" t="s">
        <v>275</v>
      </c>
      <c r="K165" s="3" t="s">
        <v>275</v>
      </c>
      <c r="L165" s="3" t="s">
        <v>275</v>
      </c>
    </row>
    <row r="166" spans="1:12" x14ac:dyDescent="0.25">
      <c r="A166" s="11" t="s">
        <v>319</v>
      </c>
      <c r="B166" s="4" t="s">
        <v>273</v>
      </c>
      <c r="C166" s="8" t="s">
        <v>14</v>
      </c>
      <c r="D166" s="4">
        <v>45391</v>
      </c>
      <c r="E166" s="7" t="s">
        <v>16</v>
      </c>
      <c r="F166" s="7" t="s">
        <v>274</v>
      </c>
      <c r="G166" s="3" t="s">
        <v>275</v>
      </c>
      <c r="H166" s="3" t="s">
        <v>275</v>
      </c>
      <c r="I166" s="3" t="s">
        <v>275</v>
      </c>
      <c r="J166" s="3" t="s">
        <v>275</v>
      </c>
      <c r="K166" s="3" t="s">
        <v>275</v>
      </c>
      <c r="L166" s="3" t="s">
        <v>275</v>
      </c>
    </row>
    <row r="167" spans="1:12" x14ac:dyDescent="0.25">
      <c r="A167" s="11" t="s">
        <v>320</v>
      </c>
      <c r="B167" s="4" t="s">
        <v>273</v>
      </c>
      <c r="C167" s="8" t="s">
        <v>14</v>
      </c>
      <c r="D167" s="4">
        <v>47562</v>
      </c>
      <c r="E167" s="7" t="s">
        <v>16</v>
      </c>
      <c r="F167" s="7" t="s">
        <v>274</v>
      </c>
      <c r="G167" s="3" t="s">
        <v>275</v>
      </c>
      <c r="H167" s="3" t="s">
        <v>275</v>
      </c>
      <c r="I167" s="3" t="s">
        <v>275</v>
      </c>
      <c r="J167" s="3" t="s">
        <v>275</v>
      </c>
      <c r="K167" s="3" t="s">
        <v>275</v>
      </c>
      <c r="L167" s="3" t="s">
        <v>275</v>
      </c>
    </row>
    <row r="168" spans="1:12" x14ac:dyDescent="0.25">
      <c r="A168" s="11" t="s">
        <v>321</v>
      </c>
      <c r="B168" s="4" t="s">
        <v>273</v>
      </c>
      <c r="C168" s="8" t="s">
        <v>14</v>
      </c>
      <c r="D168" s="4">
        <v>49505</v>
      </c>
      <c r="E168" s="7" t="s">
        <v>16</v>
      </c>
      <c r="F168" s="7" t="s">
        <v>274</v>
      </c>
      <c r="G168" s="3" t="s">
        <v>275</v>
      </c>
      <c r="H168" s="3" t="s">
        <v>275</v>
      </c>
      <c r="I168" s="3" t="s">
        <v>275</v>
      </c>
      <c r="J168" s="3" t="s">
        <v>275</v>
      </c>
      <c r="K168" s="3" t="s">
        <v>275</v>
      </c>
      <c r="L168" s="3" t="s">
        <v>275</v>
      </c>
    </row>
    <row r="169" spans="1:12" x14ac:dyDescent="0.25">
      <c r="A169" s="11" t="s">
        <v>322</v>
      </c>
      <c r="B169" s="4" t="s">
        <v>273</v>
      </c>
      <c r="C169" s="8" t="s">
        <v>14</v>
      </c>
      <c r="D169" s="4">
        <v>55700</v>
      </c>
      <c r="E169" s="7" t="s">
        <v>16</v>
      </c>
      <c r="F169" s="7" t="s">
        <v>274</v>
      </c>
      <c r="G169" s="3" t="s">
        <v>275</v>
      </c>
      <c r="H169" s="3" t="s">
        <v>275</v>
      </c>
      <c r="I169" s="3" t="s">
        <v>275</v>
      </c>
      <c r="J169" s="3" t="s">
        <v>275</v>
      </c>
      <c r="K169" s="3" t="s">
        <v>275</v>
      </c>
      <c r="L169" s="3" t="s">
        <v>275</v>
      </c>
    </row>
    <row r="170" spans="1:12" ht="30" x14ac:dyDescent="0.25">
      <c r="A170" s="11" t="s">
        <v>323</v>
      </c>
      <c r="B170" s="4" t="s">
        <v>273</v>
      </c>
      <c r="C170" s="8" t="s">
        <v>14</v>
      </c>
      <c r="D170" s="4">
        <v>55866</v>
      </c>
      <c r="E170" s="7" t="s">
        <v>16</v>
      </c>
      <c r="F170" s="7" t="s">
        <v>274</v>
      </c>
      <c r="G170" s="3" t="s">
        <v>275</v>
      </c>
      <c r="H170" s="3" t="s">
        <v>275</v>
      </c>
      <c r="I170" s="3" t="s">
        <v>275</v>
      </c>
      <c r="J170" s="3" t="s">
        <v>275</v>
      </c>
      <c r="K170" s="3" t="s">
        <v>275</v>
      </c>
      <c r="L170" s="3" t="s">
        <v>275</v>
      </c>
    </row>
    <row r="171" spans="1:12" ht="30" x14ac:dyDescent="0.25">
      <c r="A171" s="11" t="s">
        <v>324</v>
      </c>
      <c r="B171" s="4" t="s">
        <v>273</v>
      </c>
      <c r="C171" s="8" t="s">
        <v>14</v>
      </c>
      <c r="D171" s="4">
        <v>59400</v>
      </c>
      <c r="E171" s="7" t="s">
        <v>16</v>
      </c>
      <c r="F171" s="7" t="s">
        <v>274</v>
      </c>
      <c r="G171" s="3" t="s">
        <v>275</v>
      </c>
      <c r="H171" s="3" t="s">
        <v>275</v>
      </c>
      <c r="I171" s="3" t="s">
        <v>275</v>
      </c>
      <c r="J171" s="3" t="s">
        <v>275</v>
      </c>
      <c r="K171" s="3" t="s">
        <v>275</v>
      </c>
      <c r="L171" s="3" t="s">
        <v>275</v>
      </c>
    </row>
    <row r="172" spans="1:12" ht="30" x14ac:dyDescent="0.25">
      <c r="A172" s="11" t="s">
        <v>325</v>
      </c>
      <c r="B172" s="4" t="s">
        <v>273</v>
      </c>
      <c r="C172" s="8" t="s">
        <v>14</v>
      </c>
      <c r="D172" s="4">
        <v>59510</v>
      </c>
      <c r="E172" s="7" t="s">
        <v>16</v>
      </c>
      <c r="F172" s="7" t="s">
        <v>274</v>
      </c>
      <c r="G172" s="3" t="s">
        <v>275</v>
      </c>
      <c r="H172" s="3" t="s">
        <v>275</v>
      </c>
      <c r="I172" s="3" t="s">
        <v>275</v>
      </c>
      <c r="J172" s="3" t="s">
        <v>275</v>
      </c>
      <c r="K172" s="3" t="s">
        <v>275</v>
      </c>
      <c r="L172" s="3" t="s">
        <v>275</v>
      </c>
    </row>
    <row r="173" spans="1:12" ht="30" x14ac:dyDescent="0.25">
      <c r="A173" s="11" t="s">
        <v>326</v>
      </c>
      <c r="B173" s="4" t="s">
        <v>273</v>
      </c>
      <c r="C173" s="8" t="s">
        <v>14</v>
      </c>
      <c r="D173" s="4">
        <v>59610</v>
      </c>
      <c r="E173" s="7" t="s">
        <v>16</v>
      </c>
      <c r="F173" s="7" t="s">
        <v>274</v>
      </c>
      <c r="G173" s="3" t="s">
        <v>275</v>
      </c>
      <c r="H173" s="3" t="s">
        <v>275</v>
      </c>
      <c r="I173" s="3" t="s">
        <v>275</v>
      </c>
      <c r="J173" s="3" t="s">
        <v>275</v>
      </c>
      <c r="K173" s="3" t="s">
        <v>275</v>
      </c>
      <c r="L173" s="3" t="s">
        <v>275</v>
      </c>
    </row>
    <row r="174" spans="1:12" ht="30" x14ac:dyDescent="0.25">
      <c r="A174" s="11" t="s">
        <v>327</v>
      </c>
      <c r="B174" s="4" t="s">
        <v>273</v>
      </c>
      <c r="C174" s="8" t="s">
        <v>14</v>
      </c>
      <c r="D174" s="4" t="s">
        <v>328</v>
      </c>
      <c r="E174" s="7" t="s">
        <v>16</v>
      </c>
      <c r="F174" s="7" t="s">
        <v>274</v>
      </c>
      <c r="G174" s="3" t="s">
        <v>275</v>
      </c>
      <c r="H174" s="3" t="s">
        <v>275</v>
      </c>
      <c r="I174" s="3" t="s">
        <v>275</v>
      </c>
      <c r="J174" s="3" t="s">
        <v>275</v>
      </c>
      <c r="K174" s="3" t="s">
        <v>275</v>
      </c>
      <c r="L174" s="3" t="s">
        <v>275</v>
      </c>
    </row>
    <row r="175" spans="1:12" ht="30" x14ac:dyDescent="0.25">
      <c r="A175" s="11" t="s">
        <v>329</v>
      </c>
      <c r="B175" s="4" t="s">
        <v>273</v>
      </c>
      <c r="C175" s="8" t="s">
        <v>14</v>
      </c>
      <c r="D175" s="4">
        <v>64483</v>
      </c>
      <c r="E175" s="7" t="s">
        <v>16</v>
      </c>
      <c r="F175" s="7" t="s">
        <v>274</v>
      </c>
      <c r="G175" s="3" t="s">
        <v>275</v>
      </c>
      <c r="H175" s="3" t="s">
        <v>275</v>
      </c>
      <c r="I175" s="3" t="s">
        <v>275</v>
      </c>
      <c r="J175" s="3" t="s">
        <v>275</v>
      </c>
      <c r="K175" s="3" t="s">
        <v>275</v>
      </c>
      <c r="L175" s="3" t="s">
        <v>275</v>
      </c>
    </row>
    <row r="176" spans="1:12" x14ac:dyDescent="0.25">
      <c r="A176" s="11" t="s">
        <v>330</v>
      </c>
      <c r="B176" s="4" t="s">
        <v>273</v>
      </c>
      <c r="C176" s="8" t="s">
        <v>14</v>
      </c>
      <c r="D176" s="4">
        <v>66821</v>
      </c>
      <c r="E176" s="7" t="s">
        <v>16</v>
      </c>
      <c r="F176" s="7" t="s">
        <v>274</v>
      </c>
      <c r="G176" s="3" t="s">
        <v>275</v>
      </c>
      <c r="H176" s="3" t="s">
        <v>275</v>
      </c>
      <c r="I176" s="3" t="s">
        <v>275</v>
      </c>
      <c r="J176" s="3" t="s">
        <v>275</v>
      </c>
      <c r="K176" s="3" t="s">
        <v>275</v>
      </c>
      <c r="L176" s="3" t="s">
        <v>275</v>
      </c>
    </row>
    <row r="177" spans="1:12" x14ac:dyDescent="0.25">
      <c r="A177" s="11" t="s">
        <v>331</v>
      </c>
      <c r="B177" s="4" t="s">
        <v>273</v>
      </c>
      <c r="C177" s="8" t="s">
        <v>14</v>
      </c>
      <c r="D177" s="4">
        <v>66984</v>
      </c>
      <c r="E177" s="7" t="s">
        <v>16</v>
      </c>
      <c r="F177" s="7" t="s">
        <v>274</v>
      </c>
      <c r="G177" s="3" t="s">
        <v>275</v>
      </c>
      <c r="H177" s="3" t="s">
        <v>275</v>
      </c>
      <c r="I177" s="3" t="s">
        <v>275</v>
      </c>
      <c r="J177" s="3" t="s">
        <v>275</v>
      </c>
      <c r="K177" s="3" t="s">
        <v>275</v>
      </c>
      <c r="L177" s="3" t="s">
        <v>275</v>
      </c>
    </row>
    <row r="178" spans="1:12" x14ac:dyDescent="0.25">
      <c r="A178" s="11" t="s">
        <v>332</v>
      </c>
      <c r="B178" s="4" t="s">
        <v>273</v>
      </c>
      <c r="C178" s="8" t="s">
        <v>14</v>
      </c>
      <c r="D178" s="4">
        <v>93000</v>
      </c>
      <c r="E178" s="7" t="s">
        <v>16</v>
      </c>
      <c r="F178" s="7" t="s">
        <v>274</v>
      </c>
      <c r="G178" s="3" t="s">
        <v>275</v>
      </c>
      <c r="H178" s="3" t="s">
        <v>275</v>
      </c>
      <c r="I178" s="3" t="s">
        <v>275</v>
      </c>
      <c r="J178" s="3" t="s">
        <v>275</v>
      </c>
      <c r="K178" s="3" t="s">
        <v>275</v>
      </c>
      <c r="L178" s="3" t="s">
        <v>275</v>
      </c>
    </row>
    <row r="179" spans="1:12" x14ac:dyDescent="0.25">
      <c r="A179" s="11" t="s">
        <v>333</v>
      </c>
      <c r="B179" s="4" t="s">
        <v>273</v>
      </c>
      <c r="C179" s="8" t="s">
        <v>14</v>
      </c>
      <c r="D179" s="4">
        <v>93452</v>
      </c>
      <c r="E179" s="7" t="s">
        <v>16</v>
      </c>
      <c r="F179" s="7" t="s">
        <v>274</v>
      </c>
      <c r="G179" s="3" t="s">
        <v>275</v>
      </c>
      <c r="H179" s="3" t="s">
        <v>275</v>
      </c>
      <c r="I179" s="3" t="s">
        <v>275</v>
      </c>
      <c r="J179" s="3" t="s">
        <v>275</v>
      </c>
      <c r="K179" s="3" t="s">
        <v>275</v>
      </c>
      <c r="L179" s="3" t="s">
        <v>275</v>
      </c>
    </row>
    <row r="180" spans="1:12" x14ac:dyDescent="0.25">
      <c r="A180" s="11" t="s">
        <v>334</v>
      </c>
      <c r="B180" s="4" t="s">
        <v>273</v>
      </c>
      <c r="C180" s="8" t="s">
        <v>14</v>
      </c>
      <c r="D180" s="4">
        <v>95810</v>
      </c>
      <c r="E180" s="7" t="s">
        <v>16</v>
      </c>
      <c r="F180" s="7" t="s">
        <v>274</v>
      </c>
      <c r="G180" s="3" t="s">
        <v>275</v>
      </c>
      <c r="H180" s="3" t="s">
        <v>275</v>
      </c>
      <c r="I180" s="3" t="s">
        <v>275</v>
      </c>
      <c r="J180" s="3" t="s">
        <v>275</v>
      </c>
      <c r="K180" s="3" t="s">
        <v>275</v>
      </c>
      <c r="L180" s="3" t="s">
        <v>275</v>
      </c>
    </row>
    <row r="181" spans="1:12" x14ac:dyDescent="0.25">
      <c r="A181" s="11" t="s">
        <v>335</v>
      </c>
      <c r="B181" s="4" t="s">
        <v>273</v>
      </c>
      <c r="C181" s="8" t="s">
        <v>14</v>
      </c>
      <c r="D181" s="4">
        <v>97110</v>
      </c>
      <c r="E181" s="7" t="s">
        <v>16</v>
      </c>
      <c r="F181" s="7" t="s">
        <v>274</v>
      </c>
      <c r="G181" s="3" t="s">
        <v>275</v>
      </c>
      <c r="H181" s="3" t="s">
        <v>275</v>
      </c>
      <c r="I181" s="3" t="s">
        <v>275</v>
      </c>
      <c r="J181" s="3" t="s">
        <v>275</v>
      </c>
      <c r="K181" s="3" t="s">
        <v>275</v>
      </c>
      <c r="L181" s="3" t="s">
        <v>275</v>
      </c>
    </row>
    <row r="182" spans="1:12" x14ac:dyDescent="0.25">
      <c r="A182" s="1" t="s">
        <v>336</v>
      </c>
      <c r="B182" s="4" t="s">
        <v>273</v>
      </c>
      <c r="C182" s="8" t="s">
        <v>14</v>
      </c>
      <c r="D182" s="2">
        <v>99243</v>
      </c>
      <c r="E182" s="2" t="s">
        <v>16</v>
      </c>
      <c r="F182" s="7" t="s">
        <v>274</v>
      </c>
      <c r="G182" s="3" t="s">
        <v>275</v>
      </c>
      <c r="H182" s="3" t="s">
        <v>275</v>
      </c>
      <c r="I182" s="3" t="s">
        <v>275</v>
      </c>
      <c r="J182" s="3" t="s">
        <v>275</v>
      </c>
      <c r="K182" s="3" t="s">
        <v>275</v>
      </c>
      <c r="L182" s="3" t="s">
        <v>275</v>
      </c>
    </row>
    <row r="183" spans="1:12" x14ac:dyDescent="0.25">
      <c r="A183" s="1" t="s">
        <v>337</v>
      </c>
      <c r="B183" s="4" t="s">
        <v>273</v>
      </c>
      <c r="C183" s="8" t="s">
        <v>14</v>
      </c>
      <c r="D183" s="2">
        <v>99244</v>
      </c>
      <c r="E183" s="2" t="s">
        <v>16</v>
      </c>
      <c r="F183" s="7" t="s">
        <v>274</v>
      </c>
      <c r="G183" s="3" t="s">
        <v>275</v>
      </c>
      <c r="H183" s="3" t="s">
        <v>275</v>
      </c>
      <c r="I183" s="3" t="s">
        <v>275</v>
      </c>
      <c r="J183" s="3" t="s">
        <v>275</v>
      </c>
      <c r="K183" s="3" t="s">
        <v>275</v>
      </c>
      <c r="L183" s="3" t="s">
        <v>275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PorterStarkeSvcsUPDATED03.01.25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Sanders</dc:creator>
  <cp:lastModifiedBy>Kate Sanders</cp:lastModifiedBy>
  <dcterms:created xsi:type="dcterms:W3CDTF">2024-11-19T19:03:55Z</dcterms:created>
  <dcterms:modified xsi:type="dcterms:W3CDTF">2025-03-03T23:09:40Z</dcterms:modified>
</cp:coreProperties>
</file>